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charts/chart11.xml" ContentType="application/vnd.openxmlformats-officedocument.drawingml.chart+xml"/>
  <Override PartName="/xl/charts/style8.xml" ContentType="application/vnd.ms-office.chartstyle+xml"/>
  <Override PartName="/xl/charts/colors8.xml" ContentType="application/vnd.ms-office.chartcolorstyle+xml"/>
  <Override PartName="/xl/charts/chart12.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xml"/>
  <Override PartName="/xl/charts/chart13.xml" ContentType="application/vnd.openxmlformats-officedocument.drawingml.chart+xml"/>
  <Override PartName="/xl/charts/style10.xml" ContentType="application/vnd.ms-office.chartstyle+xml"/>
  <Override PartName="/xl/charts/colors10.xml" ContentType="application/vnd.ms-office.chartcolorstyle+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charts/chart15.xml" ContentType="application/vnd.openxmlformats-officedocument.drawingml.chart+xml"/>
  <Override PartName="/xl/charts/style12.xml" ContentType="application/vnd.ms-office.chartstyle+xml"/>
  <Override PartName="/xl/charts/colors12.xml" ContentType="application/vnd.ms-office.chartcolorstyle+xml"/>
  <Override PartName="/xl/charts/chart16.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5.xml" ContentType="application/vnd.openxmlformats-officedocument.drawing+xml"/>
  <Override PartName="/xl/charts/chart17.xml" ContentType="application/vnd.openxmlformats-officedocument.drawingml.chart+xml"/>
  <Override PartName="/xl/charts/style14.xml" ContentType="application/vnd.ms-office.chartstyle+xml"/>
  <Override PartName="/xl/charts/colors14.xml" ContentType="application/vnd.ms-office.chartcolorstyle+xml"/>
  <Override PartName="/xl/charts/chart18.xml" ContentType="application/vnd.openxmlformats-officedocument.drawingml.chart+xml"/>
  <Override PartName="/xl/charts/style15.xml" ContentType="application/vnd.ms-office.chartstyle+xml"/>
  <Override PartName="/xl/charts/colors15.xml" ContentType="application/vnd.ms-office.chartcolorstyle+xml"/>
  <Override PartName="/xl/charts/chart19.xml" ContentType="application/vnd.openxmlformats-officedocument.drawingml.chart+xml"/>
  <Override PartName="/xl/charts/style16.xml" ContentType="application/vnd.ms-office.chartstyle+xml"/>
  <Override PartName="/xl/charts/colors16.xml" ContentType="application/vnd.ms-office.chartcolorstyle+xml"/>
  <Override PartName="/xl/charts/chart20.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cph.local\partage\ENVIRONNEMENT\RIVIERE\DOUX_MIALAN\QUANTITE\ICRA\2018-AAP\Etape 1 Etat des lieux\0-Duzon\"/>
    </mc:Choice>
  </mc:AlternateContent>
  <bookViews>
    <workbookView xWindow="120" yWindow="4620" windowWidth="28515" windowHeight="7275"/>
  </bookViews>
  <sheets>
    <sheet name="Duzon" sheetId="2" r:id="rId1"/>
    <sheet name="Bas Duzon" sheetId="6" r:id="rId2"/>
    <sheet name="Duzon Median" sheetId="8" r:id="rId3"/>
    <sheet name="Haut Duzon" sheetId="4" r:id="rId4"/>
    <sheet name="Ormèze" sheetId="5" r:id="rId5"/>
  </sheets>
  <calcPr calcId="162913" iterateDelta="1E-4"/>
</workbook>
</file>

<file path=xl/calcChain.xml><?xml version="1.0" encoding="utf-8"?>
<calcChain xmlns="http://schemas.openxmlformats.org/spreadsheetml/2006/main">
  <c r="J57" i="2" l="1"/>
  <c r="J56" i="2"/>
  <c r="J55" i="2"/>
  <c r="J54" i="2"/>
  <c r="J18" i="2"/>
  <c r="J19" i="2"/>
  <c r="J20" i="2"/>
  <c r="J17" i="2"/>
  <c r="G55" i="6"/>
  <c r="G54" i="6"/>
  <c r="G53" i="6"/>
  <c r="J60" i="8"/>
  <c r="J59" i="8"/>
  <c r="E58" i="8"/>
  <c r="J58" i="8" s="1"/>
  <c r="J57" i="8"/>
  <c r="J20" i="8"/>
  <c r="J21" i="8"/>
  <c r="J22" i="8"/>
  <c r="E20" i="8"/>
  <c r="J19" i="8"/>
  <c r="H58" i="4"/>
  <c r="H57" i="4"/>
  <c r="E56" i="4"/>
  <c r="H56" i="4" s="1"/>
  <c r="D56" i="4"/>
  <c r="H55" i="4"/>
  <c r="H19" i="4"/>
  <c r="E19" i="4"/>
  <c r="D19" i="4"/>
  <c r="H20" i="4"/>
  <c r="H21" i="4"/>
  <c r="H18" i="4"/>
  <c r="G55" i="5"/>
  <c r="G54" i="5"/>
  <c r="G53" i="5"/>
  <c r="G52" i="5"/>
  <c r="G19" i="5"/>
  <c r="G20" i="5"/>
  <c r="G21" i="5"/>
  <c r="G18" i="5"/>
  <c r="G20" i="6" l="1"/>
  <c r="G21" i="6"/>
  <c r="G19" i="6"/>
</calcChain>
</file>

<file path=xl/sharedStrings.xml><?xml version="1.0" encoding="utf-8"?>
<sst xmlns="http://schemas.openxmlformats.org/spreadsheetml/2006/main" count="992" uniqueCount="137">
  <si>
    <t>Impact potentiel sur le milieu aquatique lié à la présence de retenue</t>
  </si>
  <si>
    <t>code couleur :</t>
  </si>
  <si>
    <t>dimunition</t>
  </si>
  <si>
    <t>augmentation</t>
  </si>
  <si>
    <t>commentaire</t>
  </si>
  <si>
    <t>modification potentielle à préciser selon contexte ou mode de gestion</t>
  </si>
  <si>
    <t>modification dans la retenue mais qui n'impacte pas significativement le milieu aquatique car très faible connexion entre retenue et CE</t>
  </si>
  <si>
    <t>type de retenue</t>
  </si>
  <si>
    <t>caractéristique fonctionnelle impactée</t>
  </si>
  <si>
    <t>milieu alimentation</t>
  </si>
  <si>
    <t>nappe</t>
  </si>
  <si>
    <t>ruissellement</t>
  </si>
  <si>
    <t>rivière</t>
  </si>
  <si>
    <t>mode d'alimentation</t>
  </si>
  <si>
    <t>source (exfiltration)</t>
  </si>
  <si>
    <t>gravitaire</t>
  </si>
  <si>
    <t>en dérivation avec canaux d'alimentation et de restitution</t>
  </si>
  <si>
    <t>retenue dans le lit du cours d'eau</t>
  </si>
  <si>
    <t>gestion d'alimentation (période...)</t>
  </si>
  <si>
    <t>/</t>
  </si>
  <si>
    <t>sans déconnexion</t>
  </si>
  <si>
    <t>dispositif d'alimentation hors CE (dans le bras de dérivation)</t>
  </si>
  <si>
    <t>sans bras de contournement de la retenue</t>
  </si>
  <si>
    <t>alimentation en hautes eaux (hiver)</t>
  </si>
  <si>
    <t>alimentation en basses eaux (été)/toute l'année</t>
  </si>
  <si>
    <t>restitution de la retenue vers le milieu aquatique</t>
  </si>
  <si>
    <t>sans restitution</t>
  </si>
  <si>
    <t>restitution au CE pontuelle par surverse</t>
  </si>
  <si>
    <t>restitution poncutelle</t>
  </si>
  <si>
    <t>restitution d'eau profonde régulée       sans période</t>
  </si>
  <si>
    <t>restitution d'eau de surface régulée      sans période</t>
  </si>
  <si>
    <t>correspondance avec le logigramme</t>
  </si>
  <si>
    <t>C</t>
  </si>
  <si>
    <t>D</t>
  </si>
  <si>
    <t>F</t>
  </si>
  <si>
    <t>Q</t>
  </si>
  <si>
    <t>P</t>
  </si>
  <si>
    <t>U</t>
  </si>
  <si>
    <t>V</t>
  </si>
  <si>
    <t>Impact cumulé potentiel sur le milieu aquatique</t>
  </si>
  <si>
    <t>Possible évolution de l'impact cumulé potentiel induite par le type de retenue ciblé</t>
  </si>
  <si>
    <t>hydrologie</t>
  </si>
  <si>
    <t>diminution</t>
  </si>
  <si>
    <t>temps dé résidence de l'eau dans la retenue</t>
  </si>
  <si>
    <t>modification des niveaux d'eau dans la nappe</t>
  </si>
  <si>
    <t>diminution des niveaux d'eau dans la nappe</t>
  </si>
  <si>
    <t xml:space="preserve">régime d'écoulement en été : impact sur la durée et la période d'étiage/d'intermittence du CE </t>
  </si>
  <si>
    <t>augmente la durée de l'étiage, peut modifier la période d'étiage et augmenter l'intermittance du CE</t>
  </si>
  <si>
    <t>augmente la durée de l'étiage, peut modifier la période d'étiage et augmenter l'intermittance</t>
  </si>
  <si>
    <t>régime d'écoulement en hiver : modification des débits hivernaux et/ou des débits de crue du cours d'eau et des vitesses d'écoulement du CE ;  modification des crues morphogènes et du débit de plein bord, impact les inondations en aval</t>
  </si>
  <si>
    <t>impact possible à déterminé selon contexte</t>
  </si>
  <si>
    <t xml:space="preserve"> diminution des débits hivernaux et/ou des débits de crue du CE et des inondations ;  diminution des crues morphogènes</t>
  </si>
  <si>
    <t>à déterminer</t>
  </si>
  <si>
    <t xml:space="preserve"> /</t>
  </si>
  <si>
    <t>diminution des vitesses dans la retenue</t>
  </si>
  <si>
    <t>diminution des vitesses d'écoulement du CE en amont</t>
  </si>
  <si>
    <t>si interception des écoulements alimentant des zones humides : impact sur les zones humides à l'aval de la retenue ou du pompage</t>
  </si>
  <si>
    <t>possible assèchement de ZH aval</t>
  </si>
  <si>
    <t>hydromorphologie</t>
  </si>
  <si>
    <r>
      <t xml:space="preserve"> </t>
    </r>
    <r>
      <rPr>
        <b/>
        <sz val="11"/>
        <color rgb="FFFF0000"/>
        <rFont val="Calibri"/>
        <family val="2"/>
        <scheme val="minor"/>
      </rPr>
      <t>+  +</t>
    </r>
    <r>
      <rPr>
        <b/>
        <sz val="11"/>
        <color theme="1"/>
        <rFont val="Calibri"/>
        <family val="2"/>
        <scheme val="minor"/>
      </rPr>
      <t xml:space="preserve"> </t>
    </r>
    <r>
      <rPr>
        <sz val="11"/>
        <color theme="1"/>
        <rFont val="Calibri"/>
        <family val="2"/>
        <scheme val="minor"/>
      </rPr>
      <t xml:space="preserve"> car CE totalement barré par les ouvrages</t>
    </r>
  </si>
  <si>
    <t>si chasse/vidange = fort apport ponctuel de sédiment dans le CE</t>
  </si>
  <si>
    <t>physico-chimie</t>
  </si>
  <si>
    <t>température du CE en aval des retenue (fortes variations saisonnières) ; l'impact de la retenue sur la température  peut se cumuler si les retenues s'enchainent avec une distance les séparant inférieure au linéaire impacté (voir distance de retour)</t>
  </si>
  <si>
    <t xml:space="preserve">apport d'eau par la nappe à température constante avec réchauffement dans la retenue en été mais sans restitution pas d'impact sur le CE </t>
  </si>
  <si>
    <t xml:space="preserve">augmentation dans la retenue mais sans restitution pas d'impact sur le CE ; aggravation des étiages </t>
  </si>
  <si>
    <t>augmentation (plus ou moins importante selon le mode de restitution et dilution dans CE)</t>
  </si>
  <si>
    <r>
      <t xml:space="preserve"> </t>
    </r>
    <r>
      <rPr>
        <b/>
        <sz val="11"/>
        <color rgb="FFFF0000"/>
        <rFont val="Calibri"/>
        <family val="2"/>
        <scheme val="minor"/>
      </rPr>
      <t>+  +</t>
    </r>
    <r>
      <rPr>
        <b/>
        <sz val="11"/>
        <color theme="1"/>
        <rFont val="Calibri"/>
        <family val="2"/>
        <scheme val="minor"/>
      </rPr>
      <t xml:space="preserve"> </t>
    </r>
    <r>
      <rPr>
        <sz val="11"/>
        <color theme="1"/>
        <rFont val="Calibri"/>
        <family val="2"/>
        <scheme val="minor"/>
      </rPr>
      <t xml:space="preserve"> car toute l'eau du CE passe dans la retenue et l'eau n'est pas diluée par un bras de contournement (type 4) ou par le CE (type 2)</t>
    </r>
  </si>
  <si>
    <t>oxygénation du CE (fortes variations saisonnières) fortement impacté par la température ; l'impact de la retenue sur l'oxygènation peut se cumuler si les retenues s'enchainent avec une distance les séparant inférieure au linéaire impacté (voir distance de retour)</t>
  </si>
  <si>
    <t xml:space="preserve">sans restitution pas d'impact sur le CE </t>
  </si>
  <si>
    <t>diminution dans la retenue mais sans restitution pas d'impact sur le CE</t>
  </si>
  <si>
    <t>diminution plus ou moins importante selon le mode de restitution et dilution dans CE</t>
  </si>
  <si>
    <t>augmentation mais sans restitution pas d'impact sur le CE</t>
  </si>
  <si>
    <t>diminution mais sans restitution pas d'impact sur le CE</t>
  </si>
  <si>
    <t>dimunition (mais augmentation lors de chasse)</t>
  </si>
  <si>
    <t>biologie</t>
  </si>
  <si>
    <t>altération des "signaux"pour les cycles biologiques : dérèglement du cycle biologique de certaines espèces (modification des périodes de reproduction…) liés aux modifications des variations saisonnières de certains paramètres (température, débit…)</t>
  </si>
  <si>
    <t>modification selon spécificité des espèces</t>
  </si>
  <si>
    <t>modification</t>
  </si>
  <si>
    <t>déplacement et migration : un grand nombre de retenues proches sur le BV va favoriser la dispersion d'espèces lentiques entre ces milieux lentiques</t>
  </si>
  <si>
    <t>aucun impact si le tronçon du CE contournant la retenue est correctement alimenté et calibré pour toutes les espèces migratrices</t>
  </si>
  <si>
    <t>zone de refuge pour les poissons : augmentation des zones de refuge en cas de phénomènes hydrologiques extrêmes</t>
  </si>
  <si>
    <t>changement globaux</t>
  </si>
  <si>
    <t>modification des pratiques culturales : modification possible des pratiques culturales et l'occupation des sols  (intensification et/ou diversification des cultures) ; si irrigation : diminution de la ressource disponible en augmentant la consommation d'eau pluviale, peut réduire ou intensifier les écoulements (vers la nappe ou par ruissellelement) suivant l'usage de l'eau et les cultures irriguées</t>
  </si>
  <si>
    <t>effets sur le climat : en créant des conditions que l'on ne retrouve pas en l'absence de retenue, un grand nombre de retenues peut avoir un impact sur le climat comme la production de gaz à effet de serre ou la séquestration de carbone</t>
  </si>
  <si>
    <t>diminution du débit moyen annuel du BV (évaporation, stockage) et vitesses d'écoulement du CE</t>
  </si>
  <si>
    <t>diminution de la disponibilité de la ressource en eau sur le BV : si irrigation, pompage AEP…</t>
  </si>
  <si>
    <t>modification de l'apport d'eau douce dans les estuaire : diminution des apports d'eau douce dans les estuaires, ce qui modifie leur salinité et turbidité et impact les espèces estuariennes. De plus, les lachés de barrage perturbent le gradient de salinité et évacuent les organismes présents.</t>
  </si>
  <si>
    <t>Augmentation des milieux lentiques sur le BV = modification des espèces présentes sur le BV avec plus d'espèces de milieux lentiques (poissons, macrophytes…) favorise les espèces tolérantes + peut favoriser la naturalisation d'espèces invasives sur le BV et mettre en danger les espèces patrimoniales et protégées = baisse de la diversité et des indices DCE</t>
  </si>
  <si>
    <t>Diminution de la surface des zones humides sur le bassin versant (si destruction lors de construction de retenue ou déconnexion hydraulique),  ce qui altère leurs focnctionnalités (notamment épuratoires) et impacte les espèces s'y développant et qui peut conduire à une disparition des espèces souvent spécifiques des zones humides</t>
  </si>
  <si>
    <t>% de retenues de ce type sur le BV</t>
  </si>
  <si>
    <r>
      <rPr>
        <u/>
        <sz val="16"/>
        <rFont val="Calibri"/>
        <family val="2"/>
        <scheme val="minor"/>
      </rPr>
      <t xml:space="preserve">si connexion nappe/CE : </t>
    </r>
    <r>
      <rPr>
        <sz val="16"/>
        <rFont val="Calibri"/>
        <family val="2"/>
        <scheme val="minor"/>
      </rPr>
      <t>augmentation  et régulation des niveaux de la nappe à proximité de la retenue suivant les variations de niveau d'eau dans la retenue</t>
    </r>
  </si>
  <si>
    <r>
      <rPr>
        <u/>
        <sz val="16"/>
        <color theme="1"/>
        <rFont val="Calibri"/>
        <family val="2"/>
        <scheme val="minor"/>
      </rPr>
      <t>selon période de restitution :</t>
    </r>
    <r>
      <rPr>
        <sz val="16"/>
        <color theme="1"/>
        <rFont val="Calibri"/>
        <family val="2"/>
        <scheme val="minor"/>
      </rPr>
      <t xml:space="preserve"> modification de la durée de l'étiage, peut modifier la période d'étiage et modifier l'intermittance</t>
    </r>
  </si>
  <si>
    <r>
      <rPr>
        <u/>
        <sz val="16"/>
        <color theme="1"/>
        <rFont val="Calibri"/>
        <family val="2"/>
        <scheme val="minor"/>
      </rPr>
      <t xml:space="preserve">selon période de restitution : </t>
    </r>
    <r>
      <rPr>
        <sz val="16"/>
        <color theme="1"/>
        <rFont val="Calibri"/>
        <family val="2"/>
        <scheme val="minor"/>
      </rPr>
      <t>modification de la durée de l'étiage, peut modifier la période d'étiage et modifier l'intermittance</t>
    </r>
  </si>
  <si>
    <r>
      <rPr>
        <u/>
        <sz val="16"/>
        <color theme="1"/>
        <rFont val="Calibri"/>
        <family val="2"/>
        <scheme val="minor"/>
      </rPr>
      <t xml:space="preserve">selon période de restitution </t>
    </r>
    <r>
      <rPr>
        <sz val="16"/>
        <color theme="1"/>
        <rFont val="Calibri"/>
        <family val="2"/>
        <scheme val="minor"/>
      </rPr>
      <t>: modification des débits hivernaux et/ou des débits de crue du CE et des inondations ;  modification des crues morphogènes</t>
    </r>
  </si>
  <si>
    <r>
      <rPr>
        <u/>
        <sz val="16"/>
        <color theme="1"/>
        <rFont val="Calibri"/>
        <family val="2"/>
        <scheme val="minor"/>
      </rPr>
      <t xml:space="preserve">si implatation sur ZH : </t>
    </r>
    <r>
      <rPr>
        <sz val="16"/>
        <color theme="1"/>
        <rFont val="Calibri"/>
        <family val="2"/>
        <scheme val="minor"/>
      </rPr>
      <t>destruction de ZH</t>
    </r>
  </si>
  <si>
    <r>
      <t xml:space="preserve">augmentation                                       </t>
    </r>
    <r>
      <rPr>
        <b/>
        <sz val="16"/>
        <color rgb="FFFF0000"/>
        <rFont val="Calibri"/>
        <family val="2"/>
        <scheme val="minor"/>
      </rPr>
      <t>+   +</t>
    </r>
  </si>
  <si>
    <r>
      <t xml:space="preserve">stratification dans la retenue,  diminution dans le CE aval (plus ou moins importante selon la stratification dans la retenue)                                         </t>
    </r>
    <r>
      <rPr>
        <b/>
        <sz val="16"/>
        <color rgb="FFFF0000"/>
        <rFont val="Calibri"/>
        <family val="2"/>
        <scheme val="minor"/>
      </rPr>
      <t>+   +</t>
    </r>
  </si>
  <si>
    <r>
      <t xml:space="preserve">augmentation (plus ou moins importante selon le mode de restitution)                                      </t>
    </r>
    <r>
      <rPr>
        <b/>
        <sz val="16"/>
        <color rgb="FFFF0000"/>
        <rFont val="Calibri"/>
        <family val="2"/>
        <scheme val="minor"/>
      </rPr>
      <t>+   +</t>
    </r>
  </si>
  <si>
    <r>
      <t xml:space="preserve">diminution (impact aval sur une distance plus ou moins grande selon le mode de restitution)                                        </t>
    </r>
    <r>
      <rPr>
        <b/>
        <sz val="16"/>
        <color rgb="FFFF0000"/>
        <rFont val="Calibri"/>
        <family val="2"/>
        <scheme val="minor"/>
      </rPr>
      <t>+   +</t>
    </r>
  </si>
  <si>
    <r>
      <t xml:space="preserve">augmentation     </t>
    </r>
    <r>
      <rPr>
        <b/>
        <sz val="16"/>
        <color rgb="FFFF0000"/>
        <rFont val="Calibri"/>
        <family val="2"/>
        <scheme val="minor"/>
      </rPr>
      <t>+   +</t>
    </r>
  </si>
  <si>
    <r>
      <t xml:space="preserve">dimunition       </t>
    </r>
    <r>
      <rPr>
        <b/>
        <sz val="16"/>
        <color rgb="FFFF0000"/>
        <rFont val="Calibri"/>
        <family val="2"/>
        <scheme val="minor"/>
      </rPr>
      <t>+   +</t>
    </r>
  </si>
  <si>
    <r>
      <t xml:space="preserve">dimunition (mais augmentation lors de chasse ou de crue)                                        </t>
    </r>
    <r>
      <rPr>
        <b/>
        <sz val="16"/>
        <color rgb="FFFF0000"/>
        <rFont val="Calibri"/>
        <family val="2"/>
        <scheme val="minor"/>
      </rPr>
      <t>+   +</t>
    </r>
  </si>
  <si>
    <r>
      <t xml:space="preserve">augmentation                                          </t>
    </r>
    <r>
      <rPr>
        <b/>
        <sz val="16"/>
        <color rgb="FFFF0000"/>
        <rFont val="Calibri"/>
        <family val="2"/>
        <scheme val="minor"/>
      </rPr>
      <t>+   +</t>
    </r>
  </si>
  <si>
    <r>
      <t xml:space="preserve">diminution                                   </t>
    </r>
    <r>
      <rPr>
        <b/>
        <sz val="16"/>
        <color rgb="FFFF0000"/>
        <rFont val="Calibri"/>
        <family val="2"/>
        <scheme val="minor"/>
      </rPr>
      <t>+   +</t>
    </r>
  </si>
  <si>
    <t>dépôt de matière organique (MO) dans la retenue = intensification des réactions physico-chimiques de dégradation que peut subir cette matière organique = le milieu devient parfois anoxique (avec un effet saisonnier lié à la température). Cela peut provoquer une accumulation de nutriments dans la retenue qui peuvent être restitutés au CE.</t>
  </si>
  <si>
    <r>
      <t xml:space="preserve">concentrations en phosphore dans le CE : </t>
    </r>
    <r>
      <rPr>
        <b/>
        <i/>
        <sz val="16"/>
        <color theme="1"/>
        <rFont val="Calibri"/>
        <family val="2"/>
        <scheme val="minor"/>
      </rPr>
      <t>a priori</t>
    </r>
    <r>
      <rPr>
        <b/>
        <sz val="16"/>
        <color theme="1"/>
        <rFont val="Calibri"/>
        <family val="2"/>
        <scheme val="minor"/>
      </rPr>
      <t>, diminution dans le cours d'eau du phosphore particulaire par rétention dans la retenue (dépend de la retenue et du contexte) mais cette charge interne en phosphore peut être relarguée lors de crue/vidange de la retenue</t>
    </r>
  </si>
  <si>
    <t>augmentation du risque d'eutrophisation (augmentation des concentrations en nutriments et de la température) qui provoque des bloom ce qui déséquilibre la physico-chimie et peut poser problème si prélèvement d'eau dans la retenue pour AEP</t>
  </si>
  <si>
    <t>évolution de la structure des communautés d'invertébrés : modification des structure des populations et de la répartition des différentes classes d'invertébrés à cause des modifications des habitats avec les variations longitudinales : qualité de l'eau, physico-chimie et hydromorphologie ; qui peut être influencé par la densité de retenue présentes sur le BV</t>
  </si>
  <si>
    <t>déplacement et migration des poissons : un fort fractionnement va diminuer des possibilités de déplacement des populations et pourra rendre impossible les migrations et faire disparaitre des populations, ce qui peut à long terme engendrer une diminution de la diversité génétique en amont du cours d'eau et altérer la santé des populations</t>
  </si>
  <si>
    <t>zone de reproduction des poissons : si les retenus présentes sur le BV modifient la forme et le substrat du lit du cours d'eau et diminuent le nombre de crue =  cela peut faire disparaitre les zones de frayères dans le cours d'eau et faire progressivement disparaitre certaines espèces</t>
  </si>
  <si>
    <t>diminution de la pression sur la ressource en eau si remplacement de pompages éstivaux par des pompages hivernaux</t>
  </si>
  <si>
    <t>impact possible à déterminer selon contexte</t>
  </si>
  <si>
    <t>vitesses d'écoulement de l'eau : diminution des vitesses d'écoulement du CE en amont des ouvrages</t>
  </si>
  <si>
    <t>piégeage de sédiment dans la retenue = déficit en sédiment fins dans le cours d'eau aval = potentielle érosion du lit et modification du substrat = possible déconnexion des ZH proches</t>
  </si>
  <si>
    <t>concentrations en azote dans le CE : diminution de l'azote dans le cours d'eau par dénitrification dans la retenue avec des variations saisonnières (les retenues placées à l'aval proche de l'exutoire sont plus efficaces que celles placées à l'amont et de nombreux petits réservoirs sont plus efficaces qu'un grand)</t>
  </si>
  <si>
    <t>concentrations en autres polluants dans le CE: la présence de retenue peut préserver l'aval du CE/du BV en stockant/retardant les pollutions en provenance de l'amont mais cette charge interne en polluants peut être relarguée lors de crue/vidange de la retenue</t>
  </si>
  <si>
    <r>
      <t xml:space="preserve">dimunition (mais augmentation lors de chasse)                                 </t>
    </r>
    <r>
      <rPr>
        <b/>
        <sz val="16"/>
        <color rgb="FFFF0000"/>
        <rFont val="Calibri"/>
        <family val="2"/>
        <scheme val="minor"/>
      </rPr>
      <t>+   +</t>
    </r>
  </si>
  <si>
    <t>augmentation                                       +   +</t>
  </si>
  <si>
    <t>diminution (impact aval sur une distance plus ou moins grande selon le mode de restitution)                                        +   +</t>
  </si>
  <si>
    <t>augmentation     +   +</t>
  </si>
  <si>
    <t>dimunition       +   +</t>
  </si>
  <si>
    <t>dimunition (mais augmentation lors de chasse ou de crue)                                        +   +</t>
  </si>
  <si>
    <t>dimunition (mais augmentation lors de chasse)                                 +   +</t>
  </si>
  <si>
    <t>augmentation                                          +   +</t>
  </si>
  <si>
    <t>diminution                                   +   +</t>
  </si>
  <si>
    <r>
      <rPr>
        <u/>
        <sz val="16"/>
        <color theme="1"/>
        <rFont val="Calibri"/>
        <family val="2"/>
        <scheme val="minor"/>
      </rPr>
      <t>selon période de restitution :</t>
    </r>
    <r>
      <rPr>
        <sz val="16"/>
        <color theme="1"/>
        <rFont val="Calibri"/>
        <family val="2"/>
        <scheme val="minor"/>
      </rPr>
      <t xml:space="preserve"> modification des débits hivernaux et/ou des débits de crue du CE et des inondations ;  modification des crues morphogènes</t>
    </r>
  </si>
  <si>
    <r>
      <rPr>
        <u/>
        <sz val="16"/>
        <rFont val="Calibri"/>
        <family val="2"/>
        <scheme val="minor"/>
      </rPr>
      <t>si connexion nappe/CE :</t>
    </r>
    <r>
      <rPr>
        <sz val="16"/>
        <rFont val="Calibri"/>
        <family val="2"/>
        <scheme val="minor"/>
      </rPr>
      <t xml:space="preserve"> augmentation  et régulation des niveaux de la nappe à proximité de la retenue suivant les variations de niveau d'eau dans la retenue</t>
    </r>
  </si>
  <si>
    <t>DUZON (304 retenues, 124 km²)</t>
  </si>
  <si>
    <t>BAS DUZON (41 retenues, 17 km²)</t>
  </si>
  <si>
    <t>DUZON MEDIAN (95 retenues, 34 km²)</t>
  </si>
  <si>
    <t>Nombre de retenues de ce type sur le BV</t>
  </si>
  <si>
    <t>% en superficie de ce type sur le BV</t>
  </si>
  <si>
    <t>% en volume de ce type sur le BV</t>
  </si>
  <si>
    <t>% en volumes de ce type sur le BV</t>
  </si>
  <si>
    <t>% en superficies de ce type sur le BV</t>
  </si>
  <si>
    <t>ORMEZE (78 retenues, 33 km²)</t>
  </si>
  <si>
    <t>HAUT DUZON (90 retenues, 40 km²)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</si>
</sst>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4"/>
      <color theme="0" tint="-0.499984740745262"/>
      <name val="Calibri"/>
      <family val="2"/>
      <scheme val="minor"/>
    </font>
    <font>
      <b/>
      <sz val="11"/>
      <color rgb="FFFF0000"/>
      <name val="Calibri"/>
      <family val="2"/>
      <scheme val="minor"/>
    </font>
    <font>
      <b/>
      <sz val="16"/>
      <color theme="1"/>
      <name val="Calibri"/>
      <family val="2"/>
      <scheme val="minor"/>
    </font>
    <font>
      <b/>
      <sz val="24"/>
      <color theme="1"/>
      <name val="Calibri"/>
      <family val="2"/>
      <scheme val="minor"/>
    </font>
    <font>
      <sz val="16"/>
      <color theme="1"/>
      <name val="Calibri"/>
      <family val="2"/>
      <scheme val="minor"/>
    </font>
    <font>
      <b/>
      <sz val="16"/>
      <color rgb="FFFF0000"/>
      <name val="Calibri"/>
      <family val="2"/>
      <scheme val="minor"/>
    </font>
    <font>
      <b/>
      <sz val="16"/>
      <color theme="0"/>
      <name val="Calibri"/>
      <family val="2"/>
      <scheme val="minor"/>
    </font>
    <font>
      <sz val="16"/>
      <color theme="0" tint="-0.499984740745262"/>
      <name val="Calibri"/>
      <family val="2"/>
      <scheme val="minor"/>
    </font>
    <font>
      <u/>
      <sz val="16"/>
      <color theme="1"/>
      <name val="Calibri"/>
      <family val="2"/>
      <scheme val="minor"/>
    </font>
    <font>
      <sz val="16"/>
      <name val="Calibri"/>
      <family val="2"/>
      <scheme val="minor"/>
    </font>
    <font>
      <u/>
      <sz val="16"/>
      <name val="Calibri"/>
      <family val="2"/>
      <scheme val="minor"/>
    </font>
    <font>
      <b/>
      <i/>
      <sz val="16"/>
      <color theme="1"/>
      <name val="Calibri"/>
      <family val="2"/>
      <scheme val="minor"/>
    </font>
    <font>
      <b/>
      <sz val="48"/>
      <color theme="1"/>
      <name val="Calibri"/>
      <family val="2"/>
      <scheme val="minor"/>
    </font>
  </fonts>
  <fills count="18">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9"/>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249977111117893"/>
        <bgColor indexed="64"/>
      </patternFill>
    </fill>
    <fill>
      <gradientFill degree="90">
        <stop position="0">
          <color theme="0"/>
        </stop>
        <stop position="1">
          <color theme="9" tint="0.40000610370189521"/>
        </stop>
      </gradientFill>
    </fill>
    <fill>
      <gradientFill degree="270">
        <stop position="0">
          <color theme="8" tint="0.59999389629810485"/>
        </stop>
        <stop position="1">
          <color theme="9" tint="0.59999389629810485"/>
        </stop>
      </gradientFill>
    </fill>
    <fill>
      <gradientFill degree="90">
        <stop position="0">
          <color theme="8" tint="0.59999389629810485"/>
        </stop>
        <stop position="1">
          <color theme="9" tint="0.59999389629810485"/>
        </stop>
      </gradientFill>
    </fill>
    <fill>
      <patternFill patternType="solid">
        <fgColor indexed="6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1">
    <xf numFmtId="0" fontId="0" fillId="0" borderId="0" xfId="0"/>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Border="1"/>
    <xf numFmtId="0" fontId="2" fillId="0" borderId="0" xfId="0" applyFont="1" applyFill="1" applyBorder="1" applyAlignment="1">
      <alignment horizontal="center" vertical="center" textRotation="90"/>
    </xf>
    <xf numFmtId="0" fontId="0" fillId="0" borderId="0" xfId="0" applyFill="1" applyBorder="1"/>
    <xf numFmtId="0" fontId="6" fillId="0" borderId="0" xfId="0" applyFont="1" applyFill="1" applyBorder="1" applyAlignment="1"/>
    <xf numFmtId="0" fontId="6" fillId="0" borderId="0" xfId="0" applyFont="1" applyFill="1" applyBorder="1" applyAlignment="1">
      <alignment vertical="center" wrapText="1"/>
    </xf>
    <xf numFmtId="0" fontId="11" fillId="0"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8" fillId="16"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11" borderId="1" xfId="0" applyFont="1" applyFill="1" applyBorder="1" applyAlignment="1">
      <alignment horizontal="center"/>
    </xf>
    <xf numFmtId="0" fontId="3" fillId="0" borderId="1" xfId="0" applyFont="1" applyBorder="1" applyAlignment="1">
      <alignment horizontal="center" vertical="center"/>
    </xf>
    <xf numFmtId="0" fontId="6" fillId="6" borderId="1" xfId="0" applyFont="1" applyFill="1" applyBorder="1" applyAlignment="1"/>
    <xf numFmtId="0" fontId="6" fillId="0" borderId="1" xfId="0" applyFont="1" applyBorder="1" applyAlignment="1">
      <alignment horizontal="center" vertical="center"/>
    </xf>
    <xf numFmtId="0" fontId="8" fillId="0" borderId="1" xfId="0" applyFont="1" applyFill="1" applyBorder="1" applyAlignment="1">
      <alignmen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9" fillId="12" borderId="1" xfId="0" applyFont="1" applyFill="1" applyBorder="1" applyAlignment="1">
      <alignment horizontal="center" vertical="center"/>
    </xf>
    <xf numFmtId="0" fontId="8" fillId="12"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2" borderId="1" xfId="0" applyFont="1" applyFill="1" applyBorder="1" applyAlignment="1">
      <alignment vertical="center" wrapText="1"/>
    </xf>
    <xf numFmtId="0" fontId="8" fillId="4" borderId="1" xfId="0" applyFont="1" applyFill="1" applyBorder="1" applyAlignment="1">
      <alignment vertical="center"/>
    </xf>
    <xf numFmtId="0" fontId="6" fillId="0" borderId="1" xfId="0" applyFont="1" applyBorder="1" applyAlignment="1">
      <alignment vertical="center" wrapText="1"/>
    </xf>
    <xf numFmtId="0" fontId="8" fillId="3" borderId="1" xfId="0" applyFont="1" applyFill="1" applyBorder="1" applyAlignment="1">
      <alignment vertical="center" wrapText="1"/>
    </xf>
    <xf numFmtId="0" fontId="0" fillId="0" borderId="1" xfId="0" applyFill="1" applyBorder="1" applyAlignment="1">
      <alignment horizontal="center" vertical="center" wrapText="1"/>
    </xf>
    <xf numFmtId="0" fontId="8" fillId="17" borderId="1" xfId="0" applyFont="1" applyFill="1" applyBorder="1" applyAlignment="1">
      <alignment horizontal="center" vertical="center" wrapText="1"/>
    </xf>
    <xf numFmtId="0" fontId="6" fillId="0" borderId="1" xfId="0" applyFont="1" applyFill="1" applyBorder="1" applyAlignment="1">
      <alignment vertical="center" wrapText="1"/>
    </xf>
    <xf numFmtId="0" fontId="11" fillId="0" borderId="1" xfId="0" applyFont="1" applyFill="1" applyBorder="1" applyAlignment="1">
      <alignment vertical="center" wrapText="1"/>
    </xf>
    <xf numFmtId="0" fontId="11" fillId="14" borderId="1" xfId="0" applyFont="1" applyFill="1" applyBorder="1" applyAlignment="1">
      <alignment horizontal="center" vertical="center" wrapText="1"/>
    </xf>
    <xf numFmtId="0" fontId="8" fillId="15" borderId="1" xfId="0" applyFont="1" applyFill="1" applyBorder="1" applyAlignment="1">
      <alignment vertical="center" wrapText="1"/>
    </xf>
    <xf numFmtId="0" fontId="0" fillId="0" borderId="1" xfId="0" applyFill="1" applyBorder="1" applyAlignment="1">
      <alignment horizontal="center" vertical="center" wrapText="1"/>
    </xf>
    <xf numFmtId="0" fontId="8" fillId="0" borderId="1" xfId="0" applyFont="1" applyFill="1" applyBorder="1" applyAlignment="1">
      <alignment vertical="center" wrapText="1"/>
    </xf>
    <xf numFmtId="0" fontId="0" fillId="0" borderId="1" xfId="0" applyFill="1" applyBorder="1"/>
    <xf numFmtId="0" fontId="13" fillId="5" borderId="1" xfId="0"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Border="1" applyAlignment="1">
      <alignment vertical="top" wrapText="1"/>
    </xf>
    <xf numFmtId="0" fontId="6" fillId="0" borderId="1" xfId="0" applyFont="1" applyBorder="1" applyAlignment="1">
      <alignment horizontal="left" vertical="center" wrapText="1"/>
    </xf>
    <xf numFmtId="0" fontId="2" fillId="0" borderId="0" xfId="0" applyFont="1" applyBorder="1"/>
    <xf numFmtId="0" fontId="16" fillId="0" borderId="0" xfId="0" applyFont="1" applyBorder="1" applyAlignment="1">
      <alignment horizontal="center" vertical="center"/>
    </xf>
    <xf numFmtId="0" fontId="0" fillId="0" borderId="0" xfId="0" applyBorder="1"/>
    <xf numFmtId="0" fontId="3" fillId="0" borderId="0" xfId="0" applyFont="1" applyBorder="1" applyAlignment="1">
      <alignment horizontal="center" vertical="center"/>
    </xf>
    <xf numFmtId="0" fontId="2" fillId="0" borderId="0" xfId="0" applyFont="1" applyFill="1" applyBorder="1" applyAlignment="1">
      <alignment vertical="top"/>
    </xf>
    <xf numFmtId="0" fontId="6" fillId="0" borderId="0" xfId="0" applyFont="1" applyBorder="1" applyAlignment="1">
      <alignment vertical="top"/>
    </xf>
    <xf numFmtId="0" fontId="6"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wrapText="1"/>
    </xf>
    <xf numFmtId="0" fontId="6" fillId="0" borderId="0" xfId="0" applyFont="1" applyFill="1" applyBorder="1" applyAlignment="1">
      <alignment vertical="center"/>
    </xf>
    <xf numFmtId="0" fontId="7" fillId="0" borderId="0" xfId="0" applyFont="1" applyBorder="1" applyAlignment="1">
      <alignment horizontal="center" vertical="top"/>
    </xf>
    <xf numFmtId="0" fontId="4" fillId="0" borderId="0" xfId="0" applyFont="1" applyFill="1" applyBorder="1" applyAlignment="1">
      <alignment wrapText="1"/>
    </xf>
    <xf numFmtId="0" fontId="1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8" fillId="0" borderId="1" xfId="0" applyFont="1" applyBorder="1" applyAlignment="1">
      <alignment vertical="center" wrapText="1"/>
    </xf>
    <xf numFmtId="0" fontId="13" fillId="0" borderId="1" xfId="0" applyFont="1" applyFill="1" applyBorder="1" applyAlignment="1">
      <alignment vertical="center" wrapText="1"/>
    </xf>
    <xf numFmtId="0" fontId="3" fillId="5" borderId="1" xfId="0" applyFont="1" applyFill="1" applyBorder="1" applyAlignment="1">
      <alignment vertical="center" wrapText="1"/>
    </xf>
    <xf numFmtId="0" fontId="4" fillId="0" borderId="1" xfId="0" applyFont="1" applyFill="1" applyBorder="1" applyAlignment="1">
      <alignment wrapText="1"/>
    </xf>
    <xf numFmtId="0" fontId="8" fillId="0" borderId="0" xfId="0" applyFont="1" applyFill="1" applyBorder="1" applyAlignment="1"/>
    <xf numFmtId="0" fontId="3" fillId="0" borderId="0" xfId="0" applyFont="1" applyFill="1" applyBorder="1" applyAlignment="1">
      <alignment vertical="center" wrapText="1"/>
    </xf>
    <xf numFmtId="0" fontId="8" fillId="9" borderId="1" xfId="0" applyFont="1" applyFill="1" applyBorder="1" applyAlignment="1">
      <alignment horizontal="center"/>
    </xf>
    <xf numFmtId="0" fontId="13" fillId="3"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0" fillId="0" borderId="0" xfId="0" applyFill="1" applyBorder="1" applyAlignment="1">
      <alignment vertical="center" wrapText="1"/>
    </xf>
    <xf numFmtId="0" fontId="16" fillId="0" borderId="0" xfId="0" applyFont="1" applyBorder="1" applyAlignment="1">
      <alignment vertical="center"/>
    </xf>
    <xf numFmtId="2" fontId="8" fillId="12" borderId="1" xfId="0" applyNumberFormat="1" applyFont="1" applyFill="1" applyBorder="1" applyAlignment="1">
      <alignment horizontal="center" vertical="center"/>
    </xf>
    <xf numFmtId="1" fontId="9" fillId="12" borderId="1" xfId="0" applyNumberFormat="1" applyFont="1" applyFill="1" applyBorder="1" applyAlignment="1">
      <alignment horizontal="center" vertical="center"/>
    </xf>
    <xf numFmtId="0" fontId="2" fillId="0" borderId="1" xfId="0" applyFont="1" applyBorder="1" applyAlignment="1">
      <alignment horizontal="center" vertical="center" textRotation="90"/>
    </xf>
    <xf numFmtId="0" fontId="2" fillId="0" borderId="1" xfId="0" applyFont="1" applyBorder="1" applyAlignment="1">
      <alignment horizontal="center" vertical="center" textRotation="90" wrapText="1"/>
    </xf>
    <xf numFmtId="0" fontId="8" fillId="10" borderId="1" xfId="0" applyFont="1" applyFill="1" applyBorder="1" applyAlignment="1">
      <alignment horizontal="center" vertical="center"/>
    </xf>
    <xf numFmtId="0" fontId="8"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6" fillId="6" borderId="1" xfId="0" applyFont="1" applyFill="1" applyBorder="1" applyAlignment="1">
      <alignment horizontal="center" vertical="center" textRotation="90" wrapText="1"/>
    </xf>
    <xf numFmtId="0" fontId="6"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10" fillId="13"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11" borderId="1" xfId="0" applyFont="1" applyFill="1" applyBorder="1" applyAlignment="1">
      <alignment horizontal="center"/>
    </xf>
    <xf numFmtId="0" fontId="8" fillId="9" borderId="1" xfId="0" applyFont="1" applyFill="1" applyBorder="1" applyAlignment="1">
      <alignment horizontal="center"/>
    </xf>
    <xf numFmtId="0" fontId="8" fillId="0" borderId="1" xfId="0" applyFont="1" applyBorder="1" applyAlignment="1">
      <alignment horizontal="center" wrapText="1"/>
    </xf>
    <xf numFmtId="0" fontId="8" fillId="8" borderId="1" xfId="0" applyFont="1" applyFill="1" applyBorder="1" applyAlignment="1">
      <alignment horizontal="center" vertical="center"/>
    </xf>
    <xf numFmtId="0" fontId="8" fillId="7" borderId="1" xfId="0" applyFont="1" applyFill="1" applyBorder="1" applyAlignment="1">
      <alignment horizontal="center"/>
    </xf>
    <xf numFmtId="0" fontId="6" fillId="6" borderId="1" xfId="0" applyFont="1" applyFill="1" applyBorder="1" applyAlignment="1">
      <alignment horizontal="center"/>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8" fillId="4"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7" fillId="0" borderId="0" xfId="0" applyFont="1" applyBorder="1" applyAlignment="1">
      <alignment horizontal="center" vertical="top"/>
    </xf>
    <xf numFmtId="0" fontId="0" fillId="0" borderId="1" xfId="0" applyFill="1" applyBorder="1" applyAlignment="1">
      <alignment horizontal="center" vertical="center" wrapText="1"/>
    </xf>
    <xf numFmtId="0" fontId="8" fillId="0" borderId="1" xfId="0" applyFont="1" applyFill="1" applyBorder="1" applyAlignment="1">
      <alignment horizontal="center" vertical="center" wrapText="1"/>
    </xf>
    <xf numFmtId="0" fontId="8" fillId="1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13" borderId="2" xfId="0" applyFont="1" applyFill="1" applyBorder="1" applyAlignment="1">
      <alignment horizontal="center" vertical="center"/>
    </xf>
    <xf numFmtId="0" fontId="10" fillId="13" borderId="3" xfId="0" applyFont="1" applyFill="1" applyBorder="1" applyAlignment="1">
      <alignment horizontal="center" vertical="center"/>
    </xf>
    <xf numFmtId="0" fontId="10" fillId="13" borderId="4" xfId="0" applyFont="1" applyFill="1" applyBorder="1" applyAlignment="1">
      <alignment horizontal="center" vertical="center"/>
    </xf>
    <xf numFmtId="0" fontId="6" fillId="6" borderId="5" xfId="0" applyFont="1" applyFill="1" applyBorder="1" applyAlignment="1">
      <alignment horizontal="center" vertical="center" textRotation="90" wrapText="1"/>
    </xf>
    <xf numFmtId="0" fontId="6" fillId="6" borderId="6" xfId="0" applyFont="1" applyFill="1" applyBorder="1" applyAlignment="1">
      <alignment horizontal="center" vertical="center" textRotation="90" wrapText="1"/>
    </xf>
    <xf numFmtId="0" fontId="6" fillId="6" borderId="7" xfId="0" applyFont="1" applyFill="1" applyBorder="1" applyAlignment="1">
      <alignment horizontal="center" vertical="center" textRotation="90"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1.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2.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6.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7.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9.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 Duzon (304 retenues)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Duzon!$C$16:$I$16</c:f>
              <c:strCache>
                <c:ptCount val="7"/>
                <c:pt idx="0">
                  <c:v>C</c:v>
                </c:pt>
                <c:pt idx="1">
                  <c:v>D</c:v>
                </c:pt>
                <c:pt idx="2">
                  <c:v>F</c:v>
                </c:pt>
                <c:pt idx="3">
                  <c:v>Q</c:v>
                </c:pt>
                <c:pt idx="4">
                  <c:v>P</c:v>
                </c:pt>
                <c:pt idx="5">
                  <c:v>U</c:v>
                </c:pt>
                <c:pt idx="6">
                  <c:v>V</c:v>
                </c:pt>
              </c:strCache>
            </c:strRef>
          </c:cat>
          <c:val>
            <c:numRef>
              <c:f>Duzon!$C$17:$I$17</c:f>
              <c:numCache>
                <c:formatCode>General</c:formatCode>
                <c:ptCount val="7"/>
                <c:pt idx="0">
                  <c:v>26</c:v>
                </c:pt>
                <c:pt idx="1">
                  <c:v>60</c:v>
                </c:pt>
                <c:pt idx="2">
                  <c:v>56</c:v>
                </c:pt>
                <c:pt idx="3">
                  <c:v>1</c:v>
                </c:pt>
                <c:pt idx="4">
                  <c:v>1</c:v>
                </c:pt>
                <c:pt idx="5">
                  <c:v>3</c:v>
                </c:pt>
                <c:pt idx="6">
                  <c:v>157</c:v>
                </c:pt>
              </c:numCache>
            </c:numRef>
          </c:val>
          <c:extLst>
            <c:ext xmlns:c16="http://schemas.microsoft.com/office/drawing/2014/chart" uri="{C3380CC4-5D6E-409C-BE32-E72D297353CC}">
              <c16:uniqueId val="{00000000-EE70-40EF-91EE-BF2F1D4792F8}"/>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 Duzon Median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'Duzon Median'!$C$18:$I$18</c:f>
              <c:strCache>
                <c:ptCount val="7"/>
                <c:pt idx="0">
                  <c:v>C</c:v>
                </c:pt>
                <c:pt idx="1">
                  <c:v>D</c:v>
                </c:pt>
                <c:pt idx="2">
                  <c:v>F</c:v>
                </c:pt>
                <c:pt idx="3">
                  <c:v>Q</c:v>
                </c:pt>
                <c:pt idx="4">
                  <c:v>P</c:v>
                </c:pt>
                <c:pt idx="5">
                  <c:v>U</c:v>
                </c:pt>
                <c:pt idx="6">
                  <c:v>V</c:v>
                </c:pt>
              </c:strCache>
            </c:strRef>
          </c:cat>
          <c:val>
            <c:numRef>
              <c:f>'Duzon Median'!$C$21:$I$21</c:f>
              <c:numCache>
                <c:formatCode>General</c:formatCode>
                <c:ptCount val="7"/>
                <c:pt idx="0">
                  <c:v>1.1100000000000001</c:v>
                </c:pt>
                <c:pt idx="1">
                  <c:v>7.75</c:v>
                </c:pt>
                <c:pt idx="2">
                  <c:v>6.83</c:v>
                </c:pt>
                <c:pt idx="3">
                  <c:v>0.53</c:v>
                </c:pt>
                <c:pt idx="4">
                  <c:v>0.84</c:v>
                </c:pt>
                <c:pt idx="5">
                  <c:v>8.3000000000000007</c:v>
                </c:pt>
                <c:pt idx="6">
                  <c:v>74.64</c:v>
                </c:pt>
              </c:numCache>
            </c:numRef>
          </c:val>
          <c:extLst>
            <c:ext xmlns:c16="http://schemas.microsoft.com/office/drawing/2014/chart" uri="{C3380CC4-5D6E-409C-BE32-E72D297353CC}">
              <c16:uniqueId val="{00000000-3F98-47CE-BDD3-E1477003446B}"/>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 Duzon Median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'Duzon Median'!$C$18:$I$18</c:f>
              <c:strCache>
                <c:ptCount val="7"/>
                <c:pt idx="0">
                  <c:v>C</c:v>
                </c:pt>
                <c:pt idx="1">
                  <c:v>D</c:v>
                </c:pt>
                <c:pt idx="2">
                  <c:v>F</c:v>
                </c:pt>
                <c:pt idx="3">
                  <c:v>Q</c:v>
                </c:pt>
                <c:pt idx="4">
                  <c:v>P</c:v>
                </c:pt>
                <c:pt idx="5">
                  <c:v>U</c:v>
                </c:pt>
                <c:pt idx="6">
                  <c:v>V</c:v>
                </c:pt>
              </c:strCache>
            </c:strRef>
          </c:cat>
          <c:val>
            <c:numRef>
              <c:f>'Duzon Median'!$C$22:$I$22</c:f>
              <c:numCache>
                <c:formatCode>General</c:formatCode>
                <c:ptCount val="7"/>
                <c:pt idx="0">
                  <c:v>0.92</c:v>
                </c:pt>
                <c:pt idx="1">
                  <c:v>6.94</c:v>
                </c:pt>
                <c:pt idx="2">
                  <c:v>5.69</c:v>
                </c:pt>
                <c:pt idx="3">
                  <c:v>0.44</c:v>
                </c:pt>
                <c:pt idx="4">
                  <c:v>0.3</c:v>
                </c:pt>
                <c:pt idx="5">
                  <c:v>7.75</c:v>
                </c:pt>
                <c:pt idx="6">
                  <c:v>77.959999999999994</c:v>
                </c:pt>
              </c:numCache>
            </c:numRef>
          </c:val>
          <c:extLst>
            <c:ext xmlns:c16="http://schemas.microsoft.com/office/drawing/2014/chart" uri="{C3380CC4-5D6E-409C-BE32-E72D297353CC}">
              <c16:uniqueId val="{00000000-688E-4580-AF87-8103F362D84E}"/>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 Duzon Median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'Duzon Median'!$C$18:$I$18</c:f>
              <c:strCache>
                <c:ptCount val="7"/>
                <c:pt idx="0">
                  <c:v>C</c:v>
                </c:pt>
                <c:pt idx="1">
                  <c:v>D</c:v>
                </c:pt>
                <c:pt idx="2">
                  <c:v>F</c:v>
                </c:pt>
                <c:pt idx="3">
                  <c:v>Q</c:v>
                </c:pt>
                <c:pt idx="4">
                  <c:v>P</c:v>
                </c:pt>
                <c:pt idx="5">
                  <c:v>U</c:v>
                </c:pt>
                <c:pt idx="6">
                  <c:v>V</c:v>
                </c:pt>
              </c:strCache>
            </c:strRef>
          </c:cat>
          <c:val>
            <c:numRef>
              <c:f>'Duzon Median'!$C$20:$I$20</c:f>
              <c:numCache>
                <c:formatCode>General</c:formatCode>
                <c:ptCount val="7"/>
                <c:pt idx="0">
                  <c:v>5.26</c:v>
                </c:pt>
                <c:pt idx="1">
                  <c:v>8.43</c:v>
                </c:pt>
                <c:pt idx="2">
                  <c:v>20</c:v>
                </c:pt>
                <c:pt idx="3">
                  <c:v>1.05</c:v>
                </c:pt>
                <c:pt idx="4">
                  <c:v>1.05</c:v>
                </c:pt>
                <c:pt idx="5">
                  <c:v>1.05</c:v>
                </c:pt>
                <c:pt idx="6">
                  <c:v>63.16</c:v>
                </c:pt>
              </c:numCache>
            </c:numRef>
          </c:val>
          <c:extLst>
            <c:ext xmlns:c16="http://schemas.microsoft.com/office/drawing/2014/chart" uri="{C3380CC4-5D6E-409C-BE32-E72D297353CC}">
              <c16:uniqueId val="{00000000-BDB7-4DBE-BB65-10AAA54D39CA}"/>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 Haut Duzon (90 retenues)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cat>
            <c:strRef>
              <c:f>'Haut Duzon'!$C$17:$G$17</c:f>
              <c:strCache>
                <c:ptCount val="5"/>
                <c:pt idx="0">
                  <c:v>C</c:v>
                </c:pt>
                <c:pt idx="1">
                  <c:v>D</c:v>
                </c:pt>
                <c:pt idx="2">
                  <c:v>F</c:v>
                </c:pt>
                <c:pt idx="3">
                  <c:v>U</c:v>
                </c:pt>
                <c:pt idx="4">
                  <c:v>V</c:v>
                </c:pt>
              </c:strCache>
            </c:strRef>
          </c:cat>
          <c:val>
            <c:numRef>
              <c:f>'Haut Duzon'!$C$18:$G$18</c:f>
              <c:numCache>
                <c:formatCode>General</c:formatCode>
                <c:ptCount val="5"/>
                <c:pt idx="0">
                  <c:v>7</c:v>
                </c:pt>
                <c:pt idx="1">
                  <c:v>27</c:v>
                </c:pt>
                <c:pt idx="2">
                  <c:v>9</c:v>
                </c:pt>
                <c:pt idx="3">
                  <c:v>2</c:v>
                </c:pt>
                <c:pt idx="4">
                  <c:v>45</c:v>
                </c:pt>
              </c:numCache>
            </c:numRef>
          </c:val>
          <c:extLst>
            <c:ext xmlns:c16="http://schemas.microsoft.com/office/drawing/2014/chart" uri="{C3380CC4-5D6E-409C-BE32-E72D297353CC}">
              <c16:uniqueId val="{00000000-ACCF-4B8E-A225-2805A1C7FE85}"/>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 Haut Duzon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'Haut Duzon'!$C$17:$G$17</c:f>
              <c:strCache>
                <c:ptCount val="5"/>
                <c:pt idx="0">
                  <c:v>C</c:v>
                </c:pt>
                <c:pt idx="1">
                  <c:v>D</c:v>
                </c:pt>
                <c:pt idx="2">
                  <c:v>F</c:v>
                </c:pt>
                <c:pt idx="3">
                  <c:v>U</c:v>
                </c:pt>
                <c:pt idx="4">
                  <c:v>V</c:v>
                </c:pt>
              </c:strCache>
            </c:strRef>
          </c:cat>
          <c:val>
            <c:numRef>
              <c:f>'Haut Duzon'!$C$20:$G$20</c:f>
              <c:numCache>
                <c:formatCode>General</c:formatCode>
                <c:ptCount val="5"/>
                <c:pt idx="0">
                  <c:v>7.97</c:v>
                </c:pt>
                <c:pt idx="1">
                  <c:v>20.149999999999999</c:v>
                </c:pt>
                <c:pt idx="2">
                  <c:v>7.28</c:v>
                </c:pt>
                <c:pt idx="3">
                  <c:v>7.55</c:v>
                </c:pt>
                <c:pt idx="4">
                  <c:v>57.05</c:v>
                </c:pt>
              </c:numCache>
            </c:numRef>
          </c:val>
          <c:extLst>
            <c:ext xmlns:c16="http://schemas.microsoft.com/office/drawing/2014/chart" uri="{C3380CC4-5D6E-409C-BE32-E72D297353CC}">
              <c16:uniqueId val="{00000000-AF88-4C9F-B2FA-7AA0995EA7FD}"/>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 Haut Duzon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'Haut Duzon'!$C$17:$G$17</c:f>
              <c:strCache>
                <c:ptCount val="5"/>
                <c:pt idx="0">
                  <c:v>C</c:v>
                </c:pt>
                <c:pt idx="1">
                  <c:v>D</c:v>
                </c:pt>
                <c:pt idx="2">
                  <c:v>F</c:v>
                </c:pt>
                <c:pt idx="3">
                  <c:v>U</c:v>
                </c:pt>
                <c:pt idx="4">
                  <c:v>V</c:v>
                </c:pt>
              </c:strCache>
            </c:strRef>
          </c:cat>
          <c:val>
            <c:numRef>
              <c:f>'Haut Duzon'!$C$21:$G$21</c:f>
              <c:numCache>
                <c:formatCode>General</c:formatCode>
                <c:ptCount val="5"/>
                <c:pt idx="0">
                  <c:v>10.039999999999999</c:v>
                </c:pt>
                <c:pt idx="1">
                  <c:v>20.83</c:v>
                </c:pt>
                <c:pt idx="2">
                  <c:v>6.99</c:v>
                </c:pt>
                <c:pt idx="3">
                  <c:v>6.62</c:v>
                </c:pt>
                <c:pt idx="4">
                  <c:v>55.52</c:v>
                </c:pt>
              </c:numCache>
            </c:numRef>
          </c:val>
          <c:extLst>
            <c:ext xmlns:c16="http://schemas.microsoft.com/office/drawing/2014/chart" uri="{C3380CC4-5D6E-409C-BE32-E72D297353CC}">
              <c16:uniqueId val="{00000000-375D-4541-98C3-A948BADEB0D5}"/>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 Haut Duzon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'Haut Duzon'!$C$17:$G$17</c:f>
              <c:strCache>
                <c:ptCount val="5"/>
                <c:pt idx="0">
                  <c:v>C</c:v>
                </c:pt>
                <c:pt idx="1">
                  <c:v>D</c:v>
                </c:pt>
                <c:pt idx="2">
                  <c:v>F</c:v>
                </c:pt>
                <c:pt idx="3">
                  <c:v>U</c:v>
                </c:pt>
                <c:pt idx="4">
                  <c:v>V</c:v>
                </c:pt>
              </c:strCache>
            </c:strRef>
          </c:cat>
          <c:val>
            <c:numRef>
              <c:f>'Haut Duzon'!$C$19:$G$19</c:f>
              <c:numCache>
                <c:formatCode>General</c:formatCode>
                <c:ptCount val="5"/>
                <c:pt idx="0">
                  <c:v>7.77</c:v>
                </c:pt>
                <c:pt idx="1">
                  <c:v>30</c:v>
                </c:pt>
                <c:pt idx="2">
                  <c:v>10</c:v>
                </c:pt>
                <c:pt idx="3">
                  <c:v>2.23</c:v>
                </c:pt>
                <c:pt idx="4">
                  <c:v>50</c:v>
                </c:pt>
              </c:numCache>
            </c:numRef>
          </c:val>
          <c:extLst>
            <c:ext xmlns:c16="http://schemas.microsoft.com/office/drawing/2014/chart" uri="{C3380CC4-5D6E-409C-BE32-E72D297353CC}">
              <c16:uniqueId val="{00000000-409B-414F-94BC-32EBDB3EEED8}"/>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l'Ormèze</a:t>
            </a:r>
            <a:r>
              <a:rPr lang="en-US" baseline="0"/>
              <a:t> </a:t>
            </a:r>
            <a:r>
              <a:rPr lang="en-US"/>
              <a:t>(78 retenues)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cat>
            <c:strRef>
              <c:f>Ormèze!$C$17:$F$17</c:f>
              <c:strCache>
                <c:ptCount val="4"/>
                <c:pt idx="0">
                  <c:v>C</c:v>
                </c:pt>
                <c:pt idx="1">
                  <c:v>D</c:v>
                </c:pt>
                <c:pt idx="2">
                  <c:v>F</c:v>
                </c:pt>
                <c:pt idx="3">
                  <c:v>V</c:v>
                </c:pt>
              </c:strCache>
            </c:strRef>
          </c:cat>
          <c:val>
            <c:numRef>
              <c:f>Ormèze!$C$18:$F$18</c:f>
              <c:numCache>
                <c:formatCode>General</c:formatCode>
                <c:ptCount val="4"/>
                <c:pt idx="0">
                  <c:v>5</c:v>
                </c:pt>
                <c:pt idx="1">
                  <c:v>18</c:v>
                </c:pt>
                <c:pt idx="2">
                  <c:v>15</c:v>
                </c:pt>
                <c:pt idx="3">
                  <c:v>40</c:v>
                </c:pt>
              </c:numCache>
            </c:numRef>
          </c:val>
          <c:extLst>
            <c:ext xmlns:c16="http://schemas.microsoft.com/office/drawing/2014/chart" uri="{C3380CC4-5D6E-409C-BE32-E72D297353CC}">
              <c16:uniqueId val="{00000000-FB1B-4CC6-A461-A6748EF4F42D}"/>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l'Ormèze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Ormèze!$C$17:$F$17</c:f>
              <c:strCache>
                <c:ptCount val="4"/>
                <c:pt idx="0">
                  <c:v>C</c:v>
                </c:pt>
                <c:pt idx="1">
                  <c:v>D</c:v>
                </c:pt>
                <c:pt idx="2">
                  <c:v>F</c:v>
                </c:pt>
                <c:pt idx="3">
                  <c:v>V</c:v>
                </c:pt>
              </c:strCache>
            </c:strRef>
          </c:cat>
          <c:val>
            <c:numRef>
              <c:f>Ormèze!$C$20:$F$20</c:f>
              <c:numCache>
                <c:formatCode>General</c:formatCode>
                <c:ptCount val="4"/>
                <c:pt idx="0">
                  <c:v>2.57</c:v>
                </c:pt>
                <c:pt idx="1">
                  <c:v>13.67</c:v>
                </c:pt>
                <c:pt idx="2">
                  <c:v>8.6</c:v>
                </c:pt>
                <c:pt idx="3">
                  <c:v>75.16</c:v>
                </c:pt>
              </c:numCache>
            </c:numRef>
          </c:val>
          <c:extLst>
            <c:ext xmlns:c16="http://schemas.microsoft.com/office/drawing/2014/chart" uri="{C3380CC4-5D6E-409C-BE32-E72D297353CC}">
              <c16:uniqueId val="{00000000-DAD7-490B-801B-9DE412329D94}"/>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l'Ormèze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'Haut Duzon'!$C$17:$G$17</c:f>
              <c:strCache>
                <c:ptCount val="5"/>
                <c:pt idx="0">
                  <c:v>C</c:v>
                </c:pt>
                <c:pt idx="1">
                  <c:v>D</c:v>
                </c:pt>
                <c:pt idx="2">
                  <c:v>F</c:v>
                </c:pt>
                <c:pt idx="3">
                  <c:v>U</c:v>
                </c:pt>
                <c:pt idx="4">
                  <c:v>V</c:v>
                </c:pt>
              </c:strCache>
            </c:strRef>
          </c:cat>
          <c:val>
            <c:numRef>
              <c:f>'Haut Duzon'!$C$21:$G$21</c:f>
              <c:numCache>
                <c:formatCode>General</c:formatCode>
                <c:ptCount val="5"/>
                <c:pt idx="0">
                  <c:v>10.039999999999999</c:v>
                </c:pt>
                <c:pt idx="1">
                  <c:v>20.83</c:v>
                </c:pt>
                <c:pt idx="2">
                  <c:v>6.99</c:v>
                </c:pt>
                <c:pt idx="3">
                  <c:v>6.62</c:v>
                </c:pt>
                <c:pt idx="4">
                  <c:v>55.52</c:v>
                </c:pt>
              </c:numCache>
            </c:numRef>
          </c:val>
          <c:extLst>
            <c:ext xmlns:c16="http://schemas.microsoft.com/office/drawing/2014/chart" uri="{C3380CC4-5D6E-409C-BE32-E72D297353CC}">
              <c16:uniqueId val="{00000000-B346-482B-AD0F-160FA7A86E92}"/>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 Duzon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Duzon!$C$16:$I$16</c:f>
              <c:strCache>
                <c:ptCount val="7"/>
                <c:pt idx="0">
                  <c:v>C</c:v>
                </c:pt>
                <c:pt idx="1">
                  <c:v>D</c:v>
                </c:pt>
                <c:pt idx="2">
                  <c:v>F</c:v>
                </c:pt>
                <c:pt idx="3">
                  <c:v>Q</c:v>
                </c:pt>
                <c:pt idx="4">
                  <c:v>P</c:v>
                </c:pt>
                <c:pt idx="5">
                  <c:v>U</c:v>
                </c:pt>
                <c:pt idx="6">
                  <c:v>V</c:v>
                </c:pt>
              </c:strCache>
            </c:strRef>
          </c:cat>
          <c:val>
            <c:numRef>
              <c:f>Duzon!$C$19:$I$19</c:f>
              <c:numCache>
                <c:formatCode>General</c:formatCode>
                <c:ptCount val="7"/>
                <c:pt idx="0">
                  <c:v>5.23</c:v>
                </c:pt>
                <c:pt idx="1">
                  <c:v>15.28</c:v>
                </c:pt>
                <c:pt idx="2">
                  <c:v>10.52</c:v>
                </c:pt>
                <c:pt idx="3">
                  <c:v>0.17</c:v>
                </c:pt>
                <c:pt idx="4">
                  <c:v>0.27</c:v>
                </c:pt>
                <c:pt idx="5">
                  <c:v>4.99</c:v>
                </c:pt>
                <c:pt idx="6">
                  <c:v>63.54</c:v>
                </c:pt>
              </c:numCache>
            </c:numRef>
          </c:val>
          <c:extLst>
            <c:ext xmlns:c16="http://schemas.microsoft.com/office/drawing/2014/chart" uri="{C3380CC4-5D6E-409C-BE32-E72D297353CC}">
              <c16:uniqueId val="{00000001-AD79-489A-90F2-1D0156F71B82}"/>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l'Ormèze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Ormèze!$C$17:$F$17</c:f>
              <c:strCache>
                <c:ptCount val="4"/>
                <c:pt idx="0">
                  <c:v>C</c:v>
                </c:pt>
                <c:pt idx="1">
                  <c:v>D</c:v>
                </c:pt>
                <c:pt idx="2">
                  <c:v>F</c:v>
                </c:pt>
                <c:pt idx="3">
                  <c:v>V</c:v>
                </c:pt>
              </c:strCache>
            </c:strRef>
          </c:cat>
          <c:val>
            <c:numRef>
              <c:f>Ormèze!$C$19:$F$19</c:f>
              <c:numCache>
                <c:formatCode>General</c:formatCode>
                <c:ptCount val="4"/>
                <c:pt idx="0">
                  <c:v>6.41</c:v>
                </c:pt>
                <c:pt idx="1">
                  <c:v>23.08</c:v>
                </c:pt>
                <c:pt idx="2">
                  <c:v>19.23</c:v>
                </c:pt>
                <c:pt idx="3">
                  <c:v>51.28</c:v>
                </c:pt>
              </c:numCache>
            </c:numRef>
          </c:val>
          <c:extLst>
            <c:ext xmlns:c16="http://schemas.microsoft.com/office/drawing/2014/chart" uri="{C3380CC4-5D6E-409C-BE32-E72D297353CC}">
              <c16:uniqueId val="{00000000-5F5D-412D-AF4A-1AFE7250AB44}"/>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 Duzon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Duzon!$C$16:$I$16</c:f>
              <c:strCache>
                <c:ptCount val="7"/>
                <c:pt idx="0">
                  <c:v>C</c:v>
                </c:pt>
                <c:pt idx="1">
                  <c:v>D</c:v>
                </c:pt>
                <c:pt idx="2">
                  <c:v>F</c:v>
                </c:pt>
                <c:pt idx="3">
                  <c:v>Q</c:v>
                </c:pt>
                <c:pt idx="4">
                  <c:v>P</c:v>
                </c:pt>
                <c:pt idx="5">
                  <c:v>U</c:v>
                </c:pt>
                <c:pt idx="6">
                  <c:v>V</c:v>
                </c:pt>
              </c:strCache>
            </c:strRef>
          </c:cat>
          <c:val>
            <c:numRef>
              <c:f>Duzon!$C$20:$I$20</c:f>
              <c:numCache>
                <c:formatCode>General</c:formatCode>
                <c:ptCount val="7"/>
                <c:pt idx="0">
                  <c:v>5.48</c:v>
                </c:pt>
                <c:pt idx="1">
                  <c:v>15.14</c:v>
                </c:pt>
                <c:pt idx="2">
                  <c:v>9.44</c:v>
                </c:pt>
                <c:pt idx="3">
                  <c:v>0.14000000000000001</c:v>
                </c:pt>
                <c:pt idx="4">
                  <c:v>0.1</c:v>
                </c:pt>
                <c:pt idx="5">
                  <c:v>4.38</c:v>
                </c:pt>
                <c:pt idx="6">
                  <c:v>65.319999999999993</c:v>
                </c:pt>
              </c:numCache>
            </c:numRef>
          </c:val>
          <c:extLst>
            <c:ext xmlns:c16="http://schemas.microsoft.com/office/drawing/2014/chart" uri="{C3380CC4-5D6E-409C-BE32-E72D297353CC}">
              <c16:uniqueId val="{00000000-2B6E-4260-BC65-27415574C654}"/>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 Duzon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Duzon!$C$16:$I$16</c:f>
              <c:strCache>
                <c:ptCount val="7"/>
                <c:pt idx="0">
                  <c:v>C</c:v>
                </c:pt>
                <c:pt idx="1">
                  <c:v>D</c:v>
                </c:pt>
                <c:pt idx="2">
                  <c:v>F</c:v>
                </c:pt>
                <c:pt idx="3">
                  <c:v>Q</c:v>
                </c:pt>
                <c:pt idx="4">
                  <c:v>P</c:v>
                </c:pt>
                <c:pt idx="5">
                  <c:v>U</c:v>
                </c:pt>
                <c:pt idx="6">
                  <c:v>V</c:v>
                </c:pt>
              </c:strCache>
            </c:strRef>
          </c:cat>
          <c:val>
            <c:numRef>
              <c:f>Duzon!$C$18:$I$18</c:f>
              <c:numCache>
                <c:formatCode>General</c:formatCode>
                <c:ptCount val="7"/>
                <c:pt idx="0">
                  <c:v>8.2200000000000006</c:v>
                </c:pt>
                <c:pt idx="1">
                  <c:v>19.739999999999998</c:v>
                </c:pt>
                <c:pt idx="2">
                  <c:v>18.75</c:v>
                </c:pt>
                <c:pt idx="3">
                  <c:v>0.33</c:v>
                </c:pt>
                <c:pt idx="4">
                  <c:v>0.33</c:v>
                </c:pt>
                <c:pt idx="5">
                  <c:v>0.99</c:v>
                </c:pt>
                <c:pt idx="6">
                  <c:v>51.64</c:v>
                </c:pt>
              </c:numCache>
            </c:numRef>
          </c:val>
          <c:extLst>
            <c:ext xmlns:c16="http://schemas.microsoft.com/office/drawing/2014/chart" uri="{C3380CC4-5D6E-409C-BE32-E72D297353CC}">
              <c16:uniqueId val="{00000000-3C40-4131-8D51-FEB89451B1D5}"/>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 sur le Bas Duzon (41 retenues)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cat>
            <c:strRef>
              <c:f>'Bas Duzon'!$C$17:$F$17</c:f>
              <c:strCache>
                <c:ptCount val="4"/>
                <c:pt idx="0">
                  <c:v>C</c:v>
                </c:pt>
                <c:pt idx="1">
                  <c:v>D</c:v>
                </c:pt>
                <c:pt idx="2">
                  <c:v>F</c:v>
                </c:pt>
                <c:pt idx="3">
                  <c:v>V</c:v>
                </c:pt>
              </c:strCache>
            </c:strRef>
          </c:cat>
          <c:val>
            <c:numRef>
              <c:f>'Bas Duzon'!$C$18:$F$18</c:f>
              <c:numCache>
                <c:formatCode>General</c:formatCode>
                <c:ptCount val="4"/>
                <c:pt idx="0">
                  <c:v>9</c:v>
                </c:pt>
                <c:pt idx="1">
                  <c:v>7</c:v>
                </c:pt>
                <c:pt idx="2">
                  <c:v>13</c:v>
                </c:pt>
                <c:pt idx="3">
                  <c:v>12</c:v>
                </c:pt>
              </c:numCache>
            </c:numRef>
          </c:val>
          <c:extLst>
            <c:ext xmlns:c16="http://schemas.microsoft.com/office/drawing/2014/chart" uri="{C3380CC4-5D6E-409C-BE32-E72D297353CC}">
              <c16:uniqueId val="{00000000-0364-4F3B-B25F-585B8AB4F9BB}"/>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 Bas Duzon</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15:leaderLines>
                  <c:spPr>
                    <a:ln w="9525" cap="flat" cmpd="sng" algn="ctr">
                      <a:solidFill>
                        <a:schemeClr val="tx1">
                          <a:lumMod val="35000"/>
                          <a:lumOff val="65000"/>
                        </a:schemeClr>
                      </a:solidFill>
                      <a:round/>
                    </a:ln>
                    <a:effectLst/>
                  </c:spPr>
                </c15:leaderLines>
              </c:ext>
            </c:extLst>
          </c:dLbls>
          <c:cat>
            <c:strRef>
              <c:f>'Bas Duzon'!$C$17:$F$17</c:f>
              <c:strCache>
                <c:ptCount val="4"/>
                <c:pt idx="0">
                  <c:v>C</c:v>
                </c:pt>
                <c:pt idx="1">
                  <c:v>D</c:v>
                </c:pt>
                <c:pt idx="2">
                  <c:v>F</c:v>
                </c:pt>
                <c:pt idx="3">
                  <c:v>V</c:v>
                </c:pt>
              </c:strCache>
            </c:strRef>
          </c:cat>
          <c:val>
            <c:numRef>
              <c:f>'Bas Duzon'!$C$20:$F$20</c:f>
              <c:numCache>
                <c:formatCode>0.00</c:formatCode>
                <c:ptCount val="4"/>
                <c:pt idx="0">
                  <c:v>11.58</c:v>
                </c:pt>
                <c:pt idx="1">
                  <c:v>22.95</c:v>
                </c:pt>
                <c:pt idx="2">
                  <c:v>26.44</c:v>
                </c:pt>
                <c:pt idx="3">
                  <c:v>39.03</c:v>
                </c:pt>
              </c:numCache>
            </c:numRef>
          </c:val>
          <c:extLst>
            <c:ext xmlns:c16="http://schemas.microsoft.com/office/drawing/2014/chart" uri="{C3380CC4-5D6E-409C-BE32-E72D297353CC}">
              <c16:uniqueId val="{00000000-D1A2-43D4-874C-4755AE1DC2B1}"/>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 Bas Duzon</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15:leaderLines>
                  <c:spPr>
                    <a:ln w="9525" cap="flat" cmpd="sng" algn="ctr">
                      <a:solidFill>
                        <a:schemeClr val="tx1">
                          <a:lumMod val="35000"/>
                          <a:lumOff val="65000"/>
                        </a:schemeClr>
                      </a:solidFill>
                      <a:round/>
                    </a:ln>
                    <a:effectLst/>
                  </c:spPr>
                </c15:leaderLines>
              </c:ext>
            </c:extLst>
          </c:dLbls>
          <c:cat>
            <c:strRef>
              <c:f>'Bas Duzon'!$C$17:$F$17</c:f>
              <c:strCache>
                <c:ptCount val="4"/>
                <c:pt idx="0">
                  <c:v>C</c:v>
                </c:pt>
                <c:pt idx="1">
                  <c:v>D</c:v>
                </c:pt>
                <c:pt idx="2">
                  <c:v>F</c:v>
                </c:pt>
                <c:pt idx="3">
                  <c:v>V</c:v>
                </c:pt>
              </c:strCache>
            </c:strRef>
          </c:cat>
          <c:val>
            <c:numRef>
              <c:f>'Bas Duzon'!$C$21:$F$21</c:f>
              <c:numCache>
                <c:formatCode>0.00</c:formatCode>
                <c:ptCount val="4"/>
                <c:pt idx="0">
                  <c:v>10.65</c:v>
                </c:pt>
                <c:pt idx="1">
                  <c:v>23.76</c:v>
                </c:pt>
                <c:pt idx="2">
                  <c:v>23.92</c:v>
                </c:pt>
                <c:pt idx="3">
                  <c:v>41.67</c:v>
                </c:pt>
              </c:numCache>
            </c:numRef>
          </c:val>
          <c:extLst>
            <c:ext xmlns:c16="http://schemas.microsoft.com/office/drawing/2014/chart" uri="{C3380CC4-5D6E-409C-BE32-E72D297353CC}">
              <c16:uniqueId val="{00000000-9B31-466E-B7E3-31871EF74252}"/>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 Bas Duzon</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15:leaderLines>
                  <c:spPr>
                    <a:ln w="9525" cap="flat" cmpd="sng" algn="ctr">
                      <a:solidFill>
                        <a:schemeClr val="tx1">
                          <a:lumMod val="35000"/>
                          <a:lumOff val="65000"/>
                        </a:schemeClr>
                      </a:solidFill>
                      <a:round/>
                    </a:ln>
                    <a:effectLst/>
                  </c:spPr>
                </c15:leaderLines>
              </c:ext>
            </c:extLst>
          </c:dLbls>
          <c:cat>
            <c:strRef>
              <c:f>'Bas Duzon'!$C$17:$F$17</c:f>
              <c:strCache>
                <c:ptCount val="4"/>
                <c:pt idx="0">
                  <c:v>C</c:v>
                </c:pt>
                <c:pt idx="1">
                  <c:v>D</c:v>
                </c:pt>
                <c:pt idx="2">
                  <c:v>F</c:v>
                </c:pt>
                <c:pt idx="3">
                  <c:v>V</c:v>
                </c:pt>
              </c:strCache>
            </c:strRef>
          </c:cat>
          <c:val>
            <c:numRef>
              <c:f>'Bas Duzon'!$C$19:$F$19</c:f>
              <c:numCache>
                <c:formatCode>0.00</c:formatCode>
                <c:ptCount val="4"/>
                <c:pt idx="0">
                  <c:v>19.510000000000002</c:v>
                </c:pt>
                <c:pt idx="1">
                  <c:v>17.07</c:v>
                </c:pt>
                <c:pt idx="2">
                  <c:v>34.15</c:v>
                </c:pt>
                <c:pt idx="3">
                  <c:v>29.27</c:v>
                </c:pt>
              </c:numCache>
            </c:numRef>
          </c:val>
          <c:extLst>
            <c:ext xmlns:c16="http://schemas.microsoft.com/office/drawing/2014/chart" uri="{C3380CC4-5D6E-409C-BE32-E72D297353CC}">
              <c16:uniqueId val="{00000000-0D28-40B5-B270-166916F9B46A}"/>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 Duzon  Median (95 retenues)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cat>
            <c:strRef>
              <c:f>'Duzon Median'!$C$18:$I$18</c:f>
              <c:strCache>
                <c:ptCount val="7"/>
                <c:pt idx="0">
                  <c:v>C</c:v>
                </c:pt>
                <c:pt idx="1">
                  <c:v>D</c:v>
                </c:pt>
                <c:pt idx="2">
                  <c:v>F</c:v>
                </c:pt>
                <c:pt idx="3">
                  <c:v>Q</c:v>
                </c:pt>
                <c:pt idx="4">
                  <c:v>P</c:v>
                </c:pt>
                <c:pt idx="5">
                  <c:v>U</c:v>
                </c:pt>
                <c:pt idx="6">
                  <c:v>V</c:v>
                </c:pt>
              </c:strCache>
            </c:strRef>
          </c:cat>
          <c:val>
            <c:numRef>
              <c:f>'Duzon Median'!$C$19:$I$19</c:f>
              <c:numCache>
                <c:formatCode>General</c:formatCode>
                <c:ptCount val="7"/>
                <c:pt idx="0">
                  <c:v>5</c:v>
                </c:pt>
                <c:pt idx="1">
                  <c:v>8</c:v>
                </c:pt>
                <c:pt idx="2">
                  <c:v>19</c:v>
                </c:pt>
                <c:pt idx="3">
                  <c:v>1</c:v>
                </c:pt>
                <c:pt idx="4">
                  <c:v>1</c:v>
                </c:pt>
                <c:pt idx="5">
                  <c:v>1</c:v>
                </c:pt>
                <c:pt idx="6">
                  <c:v>60</c:v>
                </c:pt>
              </c:numCache>
            </c:numRef>
          </c:val>
          <c:extLst>
            <c:ext xmlns:c16="http://schemas.microsoft.com/office/drawing/2014/chart" uri="{C3380CC4-5D6E-409C-BE32-E72D297353CC}">
              <c16:uniqueId val="{00000000-A9CD-4E7C-B175-1BBA381CE7D9}"/>
            </c:ext>
          </c:extLst>
        </c:ser>
        <c:dLbls>
          <c:showLegendKey val="0"/>
          <c:showVal val="0"/>
          <c:showCatName val="0"/>
          <c:showSerName val="0"/>
          <c:showPercent val="0"/>
          <c:showBubbleSize val="0"/>
        </c:dLbls>
        <c:gapWidth val="150"/>
        <c:shape val="box"/>
        <c:axId val="170045952"/>
        <c:axId val="152038208"/>
        <c:axId val="0"/>
      </c:bar3DChart>
      <c:catAx>
        <c:axId val="1700459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038208"/>
        <c:crosses val="autoZero"/>
        <c:auto val="1"/>
        <c:lblAlgn val="ctr"/>
        <c:lblOffset val="100"/>
        <c:noMultiLvlLbl val="0"/>
      </c:catAx>
      <c:valAx>
        <c:axId val="152038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04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309562</xdr:colOff>
      <xdr:row>20</xdr:row>
      <xdr:rowOff>190500</xdr:rowOff>
    </xdr:from>
    <xdr:to>
      <xdr:col>0</xdr:col>
      <xdr:colOff>309562</xdr:colOff>
      <xdr:row>24</xdr:row>
      <xdr:rowOff>95251</xdr:rowOff>
    </xdr:to>
    <xdr:cxnSp macro="">
      <xdr:nvCxnSpPr>
        <xdr:cNvPr id="2" name="Connecteur droit avec flèche 1"/>
        <xdr:cNvCxnSpPr/>
      </xdr:nvCxnSpPr>
      <xdr:spPr>
        <a:xfrm>
          <a:off x="309562" y="4772025"/>
          <a:ext cx="0" cy="12763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15874</xdr:colOff>
      <xdr:row>7</xdr:row>
      <xdr:rowOff>79374</xdr:rowOff>
    </xdr:from>
    <xdr:to>
      <xdr:col>18</xdr:col>
      <xdr:colOff>730249</xdr:colOff>
      <xdr:row>15</xdr:row>
      <xdr:rowOff>142874</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79375</xdr:colOff>
      <xdr:row>24</xdr:row>
      <xdr:rowOff>285750</xdr:rowOff>
    </xdr:from>
    <xdr:to>
      <xdr:col>19</xdr:col>
      <xdr:colOff>31750</xdr:colOff>
      <xdr:row>26</xdr:row>
      <xdr:rowOff>1825625</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111125</xdr:colOff>
      <xdr:row>26</xdr:row>
      <xdr:rowOff>2111376</xdr:rowOff>
    </xdr:from>
    <xdr:to>
      <xdr:col>19</xdr:col>
      <xdr:colOff>63500</xdr:colOff>
      <xdr:row>33</xdr:row>
      <xdr:rowOff>174626</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63500</xdr:colOff>
      <xdr:row>16</xdr:row>
      <xdr:rowOff>142875</xdr:rowOff>
    </xdr:from>
    <xdr:to>
      <xdr:col>19</xdr:col>
      <xdr:colOff>15875</xdr:colOff>
      <xdr:row>24</xdr:row>
      <xdr:rowOff>127000</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309562</xdr:colOff>
      <xdr:row>21</xdr:row>
      <xdr:rowOff>190500</xdr:rowOff>
    </xdr:from>
    <xdr:to>
      <xdr:col>0</xdr:col>
      <xdr:colOff>309562</xdr:colOff>
      <xdr:row>25</xdr:row>
      <xdr:rowOff>95251</xdr:rowOff>
    </xdr:to>
    <xdr:cxnSp macro="">
      <xdr:nvCxnSpPr>
        <xdr:cNvPr id="2" name="Connecteur droit avec flèche 1"/>
        <xdr:cNvCxnSpPr/>
      </xdr:nvCxnSpPr>
      <xdr:spPr>
        <a:xfrm>
          <a:off x="309562" y="9105900"/>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40821</xdr:colOff>
      <xdr:row>3</xdr:row>
      <xdr:rowOff>149679</xdr:rowOff>
    </xdr:from>
    <xdr:to>
      <xdr:col>17</xdr:col>
      <xdr:colOff>714375</xdr:colOff>
      <xdr:row>8</xdr:row>
      <xdr:rowOff>47625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63501</xdr:colOff>
      <xdr:row>19</xdr:row>
      <xdr:rowOff>1</xdr:rowOff>
    </xdr:from>
    <xdr:to>
      <xdr:col>18</xdr:col>
      <xdr:colOff>15876</xdr:colOff>
      <xdr:row>25</xdr:row>
      <xdr:rowOff>523876</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95251</xdr:colOff>
      <xdr:row>25</xdr:row>
      <xdr:rowOff>809627</xdr:rowOff>
    </xdr:from>
    <xdr:to>
      <xdr:col>17</xdr:col>
      <xdr:colOff>748392</xdr:colOff>
      <xdr:row>27</xdr:row>
      <xdr:rowOff>884464</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47626</xdr:colOff>
      <xdr:row>9</xdr:row>
      <xdr:rowOff>47625</xdr:rowOff>
    </xdr:from>
    <xdr:to>
      <xdr:col>17</xdr:col>
      <xdr:colOff>748392</xdr:colOff>
      <xdr:row>18</xdr:row>
      <xdr:rowOff>13606</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309562</xdr:colOff>
      <xdr:row>22</xdr:row>
      <xdr:rowOff>190500</xdr:rowOff>
    </xdr:from>
    <xdr:to>
      <xdr:col>0</xdr:col>
      <xdr:colOff>309562</xdr:colOff>
      <xdr:row>26</xdr:row>
      <xdr:rowOff>95251</xdr:rowOff>
    </xdr:to>
    <xdr:cxnSp macro="">
      <xdr:nvCxnSpPr>
        <xdr:cNvPr id="2" name="Connecteur droit avec flèche 1"/>
        <xdr:cNvCxnSpPr/>
      </xdr:nvCxnSpPr>
      <xdr:spPr>
        <a:xfrm>
          <a:off x="309562" y="7934325"/>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xdr:row>
      <xdr:rowOff>0</xdr:rowOff>
    </xdr:from>
    <xdr:to>
      <xdr:col>19</xdr:col>
      <xdr:colOff>673554</xdr:colOff>
      <xdr:row>14</xdr:row>
      <xdr:rowOff>349250</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22680</xdr:colOff>
      <xdr:row>25</xdr:row>
      <xdr:rowOff>476251</xdr:rowOff>
    </xdr:from>
    <xdr:to>
      <xdr:col>19</xdr:col>
      <xdr:colOff>737055</xdr:colOff>
      <xdr:row>28</xdr:row>
      <xdr:rowOff>435430</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54430</xdr:colOff>
      <xdr:row>28</xdr:row>
      <xdr:rowOff>721181</xdr:rowOff>
    </xdr:from>
    <xdr:to>
      <xdr:col>19</xdr:col>
      <xdr:colOff>707571</xdr:colOff>
      <xdr:row>32</xdr:row>
      <xdr:rowOff>217714</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6805</xdr:colOff>
      <xdr:row>15</xdr:row>
      <xdr:rowOff>81643</xdr:rowOff>
    </xdr:from>
    <xdr:to>
      <xdr:col>19</xdr:col>
      <xdr:colOff>707571</xdr:colOff>
      <xdr:row>25</xdr:row>
      <xdr:rowOff>217713</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309562</xdr:colOff>
      <xdr:row>21</xdr:row>
      <xdr:rowOff>190500</xdr:rowOff>
    </xdr:from>
    <xdr:to>
      <xdr:col>0</xdr:col>
      <xdr:colOff>309562</xdr:colOff>
      <xdr:row>25</xdr:row>
      <xdr:rowOff>95251</xdr:rowOff>
    </xdr:to>
    <xdr:cxnSp macro="">
      <xdr:nvCxnSpPr>
        <xdr:cNvPr id="2" name="Connecteur droit avec flèche 1"/>
        <xdr:cNvCxnSpPr/>
      </xdr:nvCxnSpPr>
      <xdr:spPr>
        <a:xfrm>
          <a:off x="309562" y="7934325"/>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xdr:row>
      <xdr:rowOff>0</xdr:rowOff>
    </xdr:from>
    <xdr:to>
      <xdr:col>17</xdr:col>
      <xdr:colOff>673554</xdr:colOff>
      <xdr:row>11</xdr:row>
      <xdr:rowOff>444500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22680</xdr:colOff>
      <xdr:row>24</xdr:row>
      <xdr:rowOff>190501</xdr:rowOff>
    </xdr:from>
    <xdr:to>
      <xdr:col>17</xdr:col>
      <xdr:colOff>737055</xdr:colOff>
      <xdr:row>26</xdr:row>
      <xdr:rowOff>848180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54430</xdr:colOff>
      <xdr:row>27</xdr:row>
      <xdr:rowOff>70306</xdr:rowOff>
    </xdr:from>
    <xdr:to>
      <xdr:col>17</xdr:col>
      <xdr:colOff>707571</xdr:colOff>
      <xdr:row>30</xdr:row>
      <xdr:rowOff>408214</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6805</xdr:colOff>
      <xdr:row>12</xdr:row>
      <xdr:rowOff>256268</xdr:rowOff>
    </xdr:from>
    <xdr:to>
      <xdr:col>17</xdr:col>
      <xdr:colOff>707571</xdr:colOff>
      <xdr:row>23</xdr:row>
      <xdr:rowOff>170088</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309562</xdr:colOff>
      <xdr:row>21</xdr:row>
      <xdr:rowOff>190500</xdr:rowOff>
    </xdr:from>
    <xdr:to>
      <xdr:col>0</xdr:col>
      <xdr:colOff>309562</xdr:colOff>
      <xdr:row>25</xdr:row>
      <xdr:rowOff>95251</xdr:rowOff>
    </xdr:to>
    <xdr:cxnSp macro="">
      <xdr:nvCxnSpPr>
        <xdr:cNvPr id="2" name="Connecteur droit avec flèche 1"/>
        <xdr:cNvCxnSpPr/>
      </xdr:nvCxnSpPr>
      <xdr:spPr>
        <a:xfrm>
          <a:off x="309562" y="7515225"/>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xdr:row>
      <xdr:rowOff>0</xdr:rowOff>
    </xdr:from>
    <xdr:to>
      <xdr:col>17</xdr:col>
      <xdr:colOff>673554</xdr:colOff>
      <xdr:row>7</xdr:row>
      <xdr:rowOff>190500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22680</xdr:colOff>
      <xdr:row>18</xdr:row>
      <xdr:rowOff>158751</xdr:rowOff>
    </xdr:from>
    <xdr:to>
      <xdr:col>17</xdr:col>
      <xdr:colOff>737055</xdr:colOff>
      <xdr:row>25</xdr:row>
      <xdr:rowOff>435430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54430</xdr:colOff>
      <xdr:row>25</xdr:row>
      <xdr:rowOff>721181</xdr:rowOff>
    </xdr:from>
    <xdr:to>
      <xdr:col>17</xdr:col>
      <xdr:colOff>707571</xdr:colOff>
      <xdr:row>27</xdr:row>
      <xdr:rowOff>1059089</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6805</xdr:colOff>
      <xdr:row>8</xdr:row>
      <xdr:rowOff>192768</xdr:rowOff>
    </xdr:from>
    <xdr:to>
      <xdr:col>17</xdr:col>
      <xdr:colOff>707571</xdr:colOff>
      <xdr:row>17</xdr:row>
      <xdr:rowOff>170088</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6"/>
  <sheetViews>
    <sheetView tabSelected="1" zoomScale="60" zoomScaleNormal="60" workbookViewId="0">
      <selection activeCell="J12" sqref="J12"/>
    </sheetView>
  </sheetViews>
  <sheetFormatPr baseColWidth="10" defaultRowHeight="21" x14ac:dyDescent="0.3"/>
  <cols>
    <col min="1" max="1" width="7.140625" style="51" customWidth="1"/>
    <col min="2" max="2" width="128.7109375" style="57" customWidth="1"/>
    <col min="3" max="4" width="35.7109375" style="53" customWidth="1"/>
    <col min="5" max="6" width="35.5703125" style="53" customWidth="1"/>
    <col min="7" max="7" width="35.7109375" style="53" customWidth="1"/>
    <col min="8" max="8" width="35.5703125" style="53" customWidth="1"/>
    <col min="9" max="9" width="35.7109375" style="53" customWidth="1"/>
    <col min="10" max="10" width="20.7109375" style="53" customWidth="1"/>
    <col min="11" max="16384" width="11.42578125" style="53"/>
  </cols>
  <sheetData>
    <row r="1" spans="1:10" ht="61.5" x14ac:dyDescent="0.3">
      <c r="B1" s="52" t="s">
        <v>127</v>
      </c>
      <c r="C1" s="107" t="s">
        <v>0</v>
      </c>
      <c r="D1" s="107"/>
      <c r="E1" s="107"/>
      <c r="F1" s="107"/>
      <c r="G1" s="107"/>
      <c r="H1" s="107"/>
      <c r="I1" s="107"/>
    </row>
    <row r="2" spans="1:10" ht="61.5" x14ac:dyDescent="0.3">
      <c r="B2" s="52"/>
      <c r="C2" s="63"/>
      <c r="D2" s="63"/>
      <c r="E2" s="63"/>
      <c r="F2" s="63"/>
      <c r="G2" s="63"/>
      <c r="H2" s="63"/>
      <c r="I2" s="63"/>
    </row>
    <row r="3" spans="1:10" ht="31.5" x14ac:dyDescent="0.3">
      <c r="B3" s="53"/>
      <c r="H3" s="63"/>
      <c r="I3" s="63"/>
    </row>
    <row r="4" spans="1:10" ht="93.75" x14ac:dyDescent="0.3">
      <c r="A4" s="53"/>
      <c r="B4" s="22" t="s">
        <v>1</v>
      </c>
      <c r="C4" s="1" t="s">
        <v>2</v>
      </c>
      <c r="D4" s="2" t="s">
        <v>3</v>
      </c>
      <c r="E4" s="3" t="s">
        <v>4</v>
      </c>
      <c r="F4" s="69" t="s">
        <v>5</v>
      </c>
      <c r="G4" s="70" t="s">
        <v>6</v>
      </c>
      <c r="H4" s="64"/>
      <c r="I4" s="64"/>
    </row>
    <row r="5" spans="1:10" ht="18.75" x14ac:dyDescent="0.3">
      <c r="A5" s="53"/>
      <c r="B5" s="54"/>
      <c r="C5" s="66"/>
      <c r="D5" s="66"/>
      <c r="E5" s="66"/>
      <c r="F5" s="72"/>
      <c r="G5" s="64"/>
      <c r="H5" s="64"/>
      <c r="I5" s="64"/>
    </row>
    <row r="6" spans="1:10" ht="18.75" x14ac:dyDescent="0.3">
      <c r="A6" s="53"/>
      <c r="B6" s="54"/>
      <c r="C6" s="66"/>
      <c r="D6" s="66"/>
      <c r="E6" s="66"/>
      <c r="F6" s="72"/>
      <c r="G6" s="64"/>
      <c r="H6" s="64"/>
      <c r="I6" s="64"/>
    </row>
    <row r="7" spans="1:10" x14ac:dyDescent="0.35">
      <c r="A7" s="55"/>
      <c r="B7" s="7"/>
    </row>
    <row r="8" spans="1:10" ht="21" customHeight="1" x14ac:dyDescent="0.35">
      <c r="A8" s="56"/>
      <c r="B8" s="23"/>
      <c r="C8" s="102" t="s">
        <v>7</v>
      </c>
      <c r="D8" s="102"/>
      <c r="E8" s="102"/>
      <c r="F8" s="102"/>
      <c r="G8" s="102"/>
      <c r="H8" s="102"/>
      <c r="I8" s="102"/>
      <c r="J8" s="6"/>
    </row>
    <row r="9" spans="1:10" ht="15.75" customHeight="1" x14ac:dyDescent="0.35">
      <c r="A9" s="86" t="s">
        <v>8</v>
      </c>
      <c r="B9" s="24" t="s">
        <v>9</v>
      </c>
      <c r="C9" s="101" t="s">
        <v>10</v>
      </c>
      <c r="D9" s="101"/>
      <c r="E9" s="100" t="s">
        <v>11</v>
      </c>
      <c r="F9" s="98" t="s">
        <v>12</v>
      </c>
      <c r="G9" s="98"/>
      <c r="H9" s="98"/>
      <c r="I9" s="98"/>
      <c r="J9" s="71"/>
    </row>
    <row r="10" spans="1:10" ht="15" customHeight="1" x14ac:dyDescent="0.35">
      <c r="A10" s="86"/>
      <c r="B10" s="87" t="s">
        <v>13</v>
      </c>
      <c r="C10" s="82" t="s">
        <v>14</v>
      </c>
      <c r="D10" s="82"/>
      <c r="E10" s="100"/>
      <c r="F10" s="97" t="s">
        <v>15</v>
      </c>
      <c r="G10" s="97"/>
      <c r="H10" s="97"/>
      <c r="I10" s="97"/>
      <c r="J10" s="58"/>
    </row>
    <row r="11" spans="1:10" ht="36" customHeight="1" x14ac:dyDescent="0.35">
      <c r="A11" s="86"/>
      <c r="B11" s="87"/>
      <c r="C11" s="82"/>
      <c r="D11" s="82"/>
      <c r="E11" s="100"/>
      <c r="F11" s="99" t="s">
        <v>16</v>
      </c>
      <c r="G11" s="99"/>
      <c r="H11" s="83" t="s">
        <v>17</v>
      </c>
      <c r="I11" s="83"/>
      <c r="J11" s="58"/>
    </row>
    <row r="12" spans="1:10" ht="45.75" customHeight="1" x14ac:dyDescent="0.25">
      <c r="A12" s="86"/>
      <c r="B12" s="87" t="s">
        <v>18</v>
      </c>
      <c r="C12" s="83" t="s">
        <v>19</v>
      </c>
      <c r="D12" s="83" t="s">
        <v>19</v>
      </c>
      <c r="E12" s="92" t="s">
        <v>20</v>
      </c>
      <c r="F12" s="92" t="s">
        <v>21</v>
      </c>
      <c r="G12" s="92"/>
      <c r="H12" s="93" t="s">
        <v>22</v>
      </c>
      <c r="I12" s="93"/>
      <c r="J12" s="58"/>
    </row>
    <row r="13" spans="1:10" ht="42" x14ac:dyDescent="0.25">
      <c r="A13" s="86"/>
      <c r="B13" s="87"/>
      <c r="C13" s="83"/>
      <c r="D13" s="83"/>
      <c r="E13" s="92"/>
      <c r="F13" s="45" t="s">
        <v>24</v>
      </c>
      <c r="G13" s="67" t="s">
        <v>23</v>
      </c>
      <c r="H13" s="93"/>
      <c r="I13" s="93"/>
    </row>
    <row r="14" spans="1:10" ht="64.5" customHeight="1" x14ac:dyDescent="0.25">
      <c r="A14" s="86"/>
      <c r="B14" s="26" t="s">
        <v>25</v>
      </c>
      <c r="C14" s="19" t="s">
        <v>26</v>
      </c>
      <c r="D14" s="27" t="s">
        <v>27</v>
      </c>
      <c r="E14" s="19" t="s">
        <v>26</v>
      </c>
      <c r="F14" s="27" t="s">
        <v>28</v>
      </c>
      <c r="G14" s="19" t="s">
        <v>26</v>
      </c>
      <c r="H14" s="27" t="s">
        <v>29</v>
      </c>
      <c r="I14" s="27" t="s">
        <v>30</v>
      </c>
      <c r="J14" s="59"/>
    </row>
    <row r="15" spans="1:10" x14ac:dyDescent="0.25">
      <c r="A15" s="86"/>
      <c r="B15" s="28" t="s">
        <v>7</v>
      </c>
      <c r="C15" s="12">
        <v>3</v>
      </c>
      <c r="D15" s="12">
        <v>3</v>
      </c>
      <c r="E15" s="12">
        <v>3</v>
      </c>
      <c r="F15" s="12">
        <v>4</v>
      </c>
      <c r="G15" s="12">
        <v>4</v>
      </c>
      <c r="H15" s="16">
        <v>5</v>
      </c>
      <c r="I15" s="16">
        <v>5</v>
      </c>
      <c r="J15" s="59"/>
    </row>
    <row r="16" spans="1:10" x14ac:dyDescent="0.25">
      <c r="A16" s="86"/>
      <c r="B16" s="28" t="s">
        <v>31</v>
      </c>
      <c r="C16" s="12" t="s">
        <v>32</v>
      </c>
      <c r="D16" s="12" t="s">
        <v>33</v>
      </c>
      <c r="E16" s="12" t="s">
        <v>34</v>
      </c>
      <c r="F16" s="12" t="s">
        <v>35</v>
      </c>
      <c r="G16" s="12" t="s">
        <v>36</v>
      </c>
      <c r="H16" s="16" t="s">
        <v>37</v>
      </c>
      <c r="I16" s="16" t="s">
        <v>38</v>
      </c>
    </row>
    <row r="17" spans="1:10" x14ac:dyDescent="0.25">
      <c r="A17" s="86"/>
      <c r="B17" s="29" t="s">
        <v>130</v>
      </c>
      <c r="C17" s="30">
        <v>26</v>
      </c>
      <c r="D17" s="30">
        <v>60</v>
      </c>
      <c r="E17" s="30">
        <v>56</v>
      </c>
      <c r="F17" s="30">
        <v>1</v>
      </c>
      <c r="G17" s="30">
        <v>1</v>
      </c>
      <c r="H17" s="30">
        <v>3</v>
      </c>
      <c r="I17" s="30">
        <v>157</v>
      </c>
      <c r="J17" s="29">
        <f>SUM(C17:I17)</f>
        <v>304</v>
      </c>
    </row>
    <row r="18" spans="1:10" x14ac:dyDescent="0.25">
      <c r="A18" s="86"/>
      <c r="B18" s="29" t="s">
        <v>89</v>
      </c>
      <c r="C18" s="30">
        <v>8.2200000000000006</v>
      </c>
      <c r="D18" s="30">
        <v>19.739999999999998</v>
      </c>
      <c r="E18" s="30">
        <v>18.75</v>
      </c>
      <c r="F18" s="30">
        <v>0.33</v>
      </c>
      <c r="G18" s="30">
        <v>0.33</v>
      </c>
      <c r="H18" s="30">
        <v>0.99</v>
      </c>
      <c r="I18" s="30">
        <v>51.64</v>
      </c>
      <c r="J18" s="29">
        <f t="shared" ref="J18:J20" si="0">SUM(C18:I18)</f>
        <v>100</v>
      </c>
    </row>
    <row r="19" spans="1:10" x14ac:dyDescent="0.25">
      <c r="A19" s="86"/>
      <c r="B19" s="29" t="s">
        <v>134</v>
      </c>
      <c r="C19" s="30">
        <v>5.23</v>
      </c>
      <c r="D19" s="30">
        <v>15.28</v>
      </c>
      <c r="E19" s="30">
        <v>10.52</v>
      </c>
      <c r="F19" s="30">
        <v>0.17</v>
      </c>
      <c r="G19" s="30">
        <v>0.27</v>
      </c>
      <c r="H19" s="30">
        <v>4.99</v>
      </c>
      <c r="I19" s="30">
        <v>63.54</v>
      </c>
      <c r="J19" s="29">
        <f t="shared" si="0"/>
        <v>100</v>
      </c>
    </row>
    <row r="20" spans="1:10" x14ac:dyDescent="0.25">
      <c r="A20" s="86"/>
      <c r="B20" s="29" t="s">
        <v>133</v>
      </c>
      <c r="C20" s="30">
        <v>5.48</v>
      </c>
      <c r="D20" s="30">
        <v>15.14</v>
      </c>
      <c r="E20" s="30">
        <v>9.44</v>
      </c>
      <c r="F20" s="30">
        <v>0.14000000000000001</v>
      </c>
      <c r="G20" s="30">
        <v>0.1</v>
      </c>
      <c r="H20" s="30">
        <v>4.38</v>
      </c>
      <c r="I20" s="30">
        <v>65.319999999999993</v>
      </c>
      <c r="J20" s="29">
        <f t="shared" si="0"/>
        <v>100</v>
      </c>
    </row>
    <row r="21" spans="1:10" x14ac:dyDescent="0.25">
      <c r="A21" s="86"/>
      <c r="B21" s="31" t="s">
        <v>39</v>
      </c>
      <c r="C21" s="94" t="s">
        <v>40</v>
      </c>
      <c r="D21" s="94"/>
      <c r="E21" s="94"/>
      <c r="F21" s="94"/>
      <c r="G21" s="94"/>
      <c r="H21" s="94"/>
      <c r="I21" s="94"/>
      <c r="J21" s="12" t="s">
        <v>4</v>
      </c>
    </row>
    <row r="22" spans="1:10" ht="18.75" x14ac:dyDescent="0.25">
      <c r="A22" s="80" t="s">
        <v>41</v>
      </c>
      <c r="B22" s="32"/>
      <c r="C22" s="96" t="s">
        <v>84</v>
      </c>
      <c r="D22" s="96"/>
      <c r="E22" s="96"/>
      <c r="F22" s="96"/>
      <c r="G22" s="96"/>
      <c r="H22" s="96"/>
      <c r="I22" s="96"/>
      <c r="J22" s="4"/>
    </row>
    <row r="23" spans="1:10" ht="18.75" x14ac:dyDescent="0.25">
      <c r="A23" s="80"/>
      <c r="B23" s="32"/>
      <c r="C23" s="96" t="s">
        <v>85</v>
      </c>
      <c r="D23" s="96"/>
      <c r="E23" s="96"/>
      <c r="F23" s="96"/>
      <c r="G23" s="96"/>
      <c r="H23" s="96"/>
      <c r="I23" s="96"/>
      <c r="J23" s="4"/>
    </row>
    <row r="24" spans="1:10" ht="126" customHeight="1" x14ac:dyDescent="0.25">
      <c r="A24" s="80"/>
      <c r="B24" s="26" t="s">
        <v>43</v>
      </c>
      <c r="C24" s="9" t="s">
        <v>3</v>
      </c>
      <c r="D24" s="10" t="s">
        <v>3</v>
      </c>
      <c r="E24" s="9" t="s">
        <v>3</v>
      </c>
      <c r="F24" s="10" t="s">
        <v>3</v>
      </c>
      <c r="G24" s="9" t="s">
        <v>3</v>
      </c>
      <c r="H24" s="90" t="s">
        <v>3</v>
      </c>
      <c r="I24" s="90"/>
      <c r="J24" s="4"/>
    </row>
    <row r="25" spans="1:10" ht="42" x14ac:dyDescent="0.25">
      <c r="A25" s="80"/>
      <c r="B25" s="33" t="s">
        <v>44</v>
      </c>
      <c r="C25" s="12" t="s">
        <v>19</v>
      </c>
      <c r="D25" s="12" t="s">
        <v>19</v>
      </c>
      <c r="E25" s="11" t="s">
        <v>45</v>
      </c>
      <c r="F25" s="89" t="s">
        <v>90</v>
      </c>
      <c r="G25" s="89"/>
      <c r="H25" s="89"/>
      <c r="I25" s="89"/>
      <c r="J25" s="4"/>
    </row>
    <row r="26" spans="1:10" ht="105" x14ac:dyDescent="0.25">
      <c r="A26" s="80"/>
      <c r="B26" s="26" t="s">
        <v>46</v>
      </c>
      <c r="C26" s="84" t="s">
        <v>47</v>
      </c>
      <c r="D26" s="84"/>
      <c r="E26" s="13" t="s">
        <v>48</v>
      </c>
      <c r="F26" s="15" t="s">
        <v>91</v>
      </c>
      <c r="G26" s="14" t="s">
        <v>110</v>
      </c>
      <c r="H26" s="91" t="s">
        <v>92</v>
      </c>
      <c r="I26" s="91"/>
      <c r="J26" s="4"/>
    </row>
    <row r="27" spans="1:10" ht="168" customHeight="1" x14ac:dyDescent="0.25">
      <c r="A27" s="80"/>
      <c r="B27" s="33" t="s">
        <v>49</v>
      </c>
      <c r="C27" s="85" t="s">
        <v>111</v>
      </c>
      <c r="D27" s="85"/>
      <c r="E27" s="34" t="s">
        <v>51</v>
      </c>
      <c r="F27" s="14" t="s">
        <v>52</v>
      </c>
      <c r="G27" s="34" t="s">
        <v>51</v>
      </c>
      <c r="H27" s="91" t="s">
        <v>93</v>
      </c>
      <c r="I27" s="91"/>
      <c r="J27" s="4"/>
    </row>
    <row r="28" spans="1:10" ht="42.75" customHeight="1" x14ac:dyDescent="0.25">
      <c r="A28" s="80"/>
      <c r="B28" s="33" t="s">
        <v>112</v>
      </c>
      <c r="C28" s="16" t="s">
        <v>53</v>
      </c>
      <c r="D28" s="16" t="s">
        <v>53</v>
      </c>
      <c r="E28" s="16" t="s">
        <v>53</v>
      </c>
      <c r="F28" s="88" t="s">
        <v>54</v>
      </c>
      <c r="G28" s="88"/>
      <c r="H28" s="95" t="s">
        <v>55</v>
      </c>
      <c r="I28" s="95"/>
      <c r="J28" s="4"/>
    </row>
    <row r="29" spans="1:10" ht="42" x14ac:dyDescent="0.25">
      <c r="A29" s="80"/>
      <c r="B29" s="33" t="s">
        <v>56</v>
      </c>
      <c r="C29" s="95" t="s">
        <v>94</v>
      </c>
      <c r="D29" s="95"/>
      <c r="E29" s="34" t="s">
        <v>57</v>
      </c>
      <c r="F29" s="34" t="s">
        <v>57</v>
      </c>
      <c r="G29" s="35" t="s">
        <v>52</v>
      </c>
      <c r="H29" s="95" t="s">
        <v>57</v>
      </c>
      <c r="I29" s="95"/>
      <c r="J29" s="38"/>
    </row>
    <row r="30" spans="1:10" ht="66" customHeight="1" x14ac:dyDescent="0.25">
      <c r="A30" s="80" t="s">
        <v>58</v>
      </c>
      <c r="B30" s="36" t="s">
        <v>113</v>
      </c>
      <c r="C30" s="19" t="s">
        <v>19</v>
      </c>
      <c r="D30" s="19" t="s">
        <v>19</v>
      </c>
      <c r="E30" s="37" t="s">
        <v>3</v>
      </c>
      <c r="F30" s="84" t="s">
        <v>3</v>
      </c>
      <c r="G30" s="84"/>
      <c r="H30" s="84" t="s">
        <v>95</v>
      </c>
      <c r="I30" s="84"/>
      <c r="J30" s="38" t="s">
        <v>59</v>
      </c>
    </row>
    <row r="31" spans="1:10" ht="63.75" customHeight="1" x14ac:dyDescent="0.25">
      <c r="A31" s="80"/>
      <c r="B31" s="36" t="s">
        <v>60</v>
      </c>
      <c r="C31" s="19" t="s">
        <v>19</v>
      </c>
      <c r="D31" s="19" t="s">
        <v>19</v>
      </c>
      <c r="E31" s="39" t="s">
        <v>19</v>
      </c>
      <c r="F31" s="84" t="s">
        <v>3</v>
      </c>
      <c r="G31" s="84"/>
      <c r="H31" s="84"/>
      <c r="I31" s="84"/>
      <c r="J31" s="4"/>
    </row>
    <row r="32" spans="1:10" x14ac:dyDescent="0.25">
      <c r="A32" s="5"/>
      <c r="B32" s="8"/>
    </row>
    <row r="33" spans="1:9" x14ac:dyDescent="0.25">
      <c r="A33" s="5"/>
      <c r="B33" s="8"/>
    </row>
    <row r="34" spans="1:9" x14ac:dyDescent="0.25">
      <c r="A34" s="5"/>
      <c r="B34" s="8"/>
    </row>
    <row r="35" spans="1:9" x14ac:dyDescent="0.25">
      <c r="A35" s="5"/>
      <c r="B35" s="8"/>
    </row>
    <row r="36" spans="1:9" x14ac:dyDescent="0.25">
      <c r="A36" s="5"/>
      <c r="B36" s="8"/>
    </row>
    <row r="37" spans="1:9" x14ac:dyDescent="0.25">
      <c r="A37" s="5"/>
      <c r="B37" s="8"/>
    </row>
    <row r="38" spans="1:9" x14ac:dyDescent="0.25">
      <c r="A38" s="5"/>
      <c r="B38" s="8"/>
    </row>
    <row r="39" spans="1:9" x14ac:dyDescent="0.25">
      <c r="A39" s="5"/>
      <c r="B39" s="8"/>
    </row>
    <row r="40" spans="1:9" x14ac:dyDescent="0.25">
      <c r="A40" s="5"/>
      <c r="B40" s="8"/>
    </row>
    <row r="41" spans="1:9" x14ac:dyDescent="0.25">
      <c r="A41" s="5"/>
      <c r="B41" s="8"/>
    </row>
    <row r="42" spans="1:9" x14ac:dyDescent="0.25">
      <c r="A42" s="5"/>
      <c r="B42" s="8"/>
    </row>
    <row r="43" spans="1:9" x14ac:dyDescent="0.25">
      <c r="A43" s="5"/>
      <c r="B43" s="8"/>
    </row>
    <row r="44" spans="1:9" x14ac:dyDescent="0.25">
      <c r="A44" s="5"/>
      <c r="B44" s="8"/>
    </row>
    <row r="45" spans="1:9" x14ac:dyDescent="0.35">
      <c r="A45" s="56"/>
      <c r="B45" s="23"/>
      <c r="C45" s="102" t="s">
        <v>7</v>
      </c>
      <c r="D45" s="102"/>
      <c r="E45" s="102"/>
      <c r="F45" s="102"/>
      <c r="G45" s="102"/>
      <c r="H45" s="102"/>
      <c r="I45" s="102"/>
    </row>
    <row r="46" spans="1:9" x14ac:dyDescent="0.35">
      <c r="A46" s="86" t="s">
        <v>8</v>
      </c>
      <c r="B46" s="24" t="s">
        <v>9</v>
      </c>
      <c r="C46" s="101" t="s">
        <v>10</v>
      </c>
      <c r="D46" s="101"/>
      <c r="E46" s="100" t="s">
        <v>11</v>
      </c>
      <c r="F46" s="98" t="s">
        <v>12</v>
      </c>
      <c r="G46" s="98"/>
      <c r="H46" s="98"/>
      <c r="I46" s="98"/>
    </row>
    <row r="47" spans="1:9" x14ac:dyDescent="0.35">
      <c r="A47" s="86"/>
      <c r="B47" s="87" t="s">
        <v>13</v>
      </c>
      <c r="C47" s="82" t="s">
        <v>14</v>
      </c>
      <c r="D47" s="82"/>
      <c r="E47" s="100"/>
      <c r="F47" s="97" t="s">
        <v>15</v>
      </c>
      <c r="G47" s="97"/>
      <c r="H47" s="97"/>
      <c r="I47" s="97"/>
    </row>
    <row r="48" spans="1:9" ht="49.5" customHeight="1" x14ac:dyDescent="0.35">
      <c r="A48" s="86"/>
      <c r="B48" s="87"/>
      <c r="C48" s="82"/>
      <c r="D48" s="82"/>
      <c r="E48" s="100"/>
      <c r="F48" s="99" t="s">
        <v>16</v>
      </c>
      <c r="G48" s="99"/>
      <c r="H48" s="83" t="s">
        <v>17</v>
      </c>
      <c r="I48" s="83"/>
    </row>
    <row r="49" spans="1:10" ht="53.25" customHeight="1" x14ac:dyDescent="0.25">
      <c r="A49" s="86"/>
      <c r="B49" s="87" t="s">
        <v>18</v>
      </c>
      <c r="C49" s="83" t="s">
        <v>19</v>
      </c>
      <c r="D49" s="83" t="s">
        <v>19</v>
      </c>
      <c r="E49" s="92" t="s">
        <v>20</v>
      </c>
      <c r="F49" s="92" t="s">
        <v>21</v>
      </c>
      <c r="G49" s="92"/>
      <c r="H49" s="93" t="s">
        <v>22</v>
      </c>
      <c r="I49" s="93"/>
    </row>
    <row r="50" spans="1:10" ht="42" x14ac:dyDescent="0.25">
      <c r="A50" s="86"/>
      <c r="B50" s="87"/>
      <c r="C50" s="83"/>
      <c r="D50" s="83"/>
      <c r="E50" s="92"/>
      <c r="F50" s="45" t="s">
        <v>24</v>
      </c>
      <c r="G50" s="67" t="s">
        <v>23</v>
      </c>
      <c r="H50" s="93"/>
      <c r="I50" s="93"/>
    </row>
    <row r="51" spans="1:10" ht="63" customHeight="1" x14ac:dyDescent="0.25">
      <c r="A51" s="86"/>
      <c r="B51" s="26" t="s">
        <v>25</v>
      </c>
      <c r="C51" s="19" t="s">
        <v>26</v>
      </c>
      <c r="D51" s="27" t="s">
        <v>27</v>
      </c>
      <c r="E51" s="19" t="s">
        <v>26</v>
      </c>
      <c r="F51" s="27" t="s">
        <v>28</v>
      </c>
      <c r="G51" s="19" t="s">
        <v>26</v>
      </c>
      <c r="H51" s="27" t="s">
        <v>29</v>
      </c>
      <c r="I51" s="27" t="s">
        <v>30</v>
      </c>
      <c r="J51" s="59"/>
    </row>
    <row r="52" spans="1:10" x14ac:dyDescent="0.25">
      <c r="A52" s="86"/>
      <c r="B52" s="28" t="s">
        <v>7</v>
      </c>
      <c r="C52" s="12">
        <v>3</v>
      </c>
      <c r="D52" s="12">
        <v>3</v>
      </c>
      <c r="E52" s="12">
        <v>3</v>
      </c>
      <c r="F52" s="12">
        <v>4</v>
      </c>
      <c r="G52" s="12">
        <v>4</v>
      </c>
      <c r="H52" s="16">
        <v>5</v>
      </c>
      <c r="I52" s="16">
        <v>5</v>
      </c>
      <c r="J52" s="59"/>
    </row>
    <row r="53" spans="1:10" x14ac:dyDescent="0.25">
      <c r="A53" s="86"/>
      <c r="B53" s="28" t="s">
        <v>31</v>
      </c>
      <c r="C53" s="12" t="s">
        <v>32</v>
      </c>
      <c r="D53" s="12" t="s">
        <v>33</v>
      </c>
      <c r="E53" s="12" t="s">
        <v>34</v>
      </c>
      <c r="F53" s="12" t="s">
        <v>35</v>
      </c>
      <c r="G53" s="12" t="s">
        <v>36</v>
      </c>
      <c r="H53" s="16" t="s">
        <v>37</v>
      </c>
      <c r="I53" s="16" t="s">
        <v>38</v>
      </c>
      <c r="J53" s="75"/>
    </row>
    <row r="54" spans="1:10" x14ac:dyDescent="0.25">
      <c r="A54" s="86"/>
      <c r="B54" s="29" t="s">
        <v>130</v>
      </c>
      <c r="C54" s="30">
        <v>25</v>
      </c>
      <c r="D54" s="30">
        <v>60</v>
      </c>
      <c r="E54" s="30">
        <v>57</v>
      </c>
      <c r="F54" s="30">
        <v>1</v>
      </c>
      <c r="G54" s="30">
        <v>1</v>
      </c>
      <c r="H54" s="30">
        <v>3</v>
      </c>
      <c r="I54" s="30">
        <v>157</v>
      </c>
      <c r="J54" s="29">
        <f>SUM(C54:I54)</f>
        <v>304</v>
      </c>
    </row>
    <row r="55" spans="1:10" x14ac:dyDescent="0.25">
      <c r="A55" s="86"/>
      <c r="B55" s="29" t="s">
        <v>89</v>
      </c>
      <c r="C55" s="30">
        <v>8.2200000000000006</v>
      </c>
      <c r="D55" s="30">
        <v>19.739999999999998</v>
      </c>
      <c r="E55" s="30">
        <v>18.75</v>
      </c>
      <c r="F55" s="30">
        <v>0.33</v>
      </c>
      <c r="G55" s="30">
        <v>0.33</v>
      </c>
      <c r="H55" s="30">
        <v>0.99</v>
      </c>
      <c r="I55" s="30">
        <v>51.64</v>
      </c>
      <c r="J55" s="29">
        <f t="shared" ref="J55:J57" si="1">SUM(C55:I55)</f>
        <v>100</v>
      </c>
    </row>
    <row r="56" spans="1:10" x14ac:dyDescent="0.25">
      <c r="A56" s="86"/>
      <c r="B56" s="29" t="s">
        <v>131</v>
      </c>
      <c r="C56" s="30">
        <v>5.23</v>
      </c>
      <c r="D56" s="30">
        <v>15.28</v>
      </c>
      <c r="E56" s="30">
        <v>10.52</v>
      </c>
      <c r="F56" s="30">
        <v>0.17</v>
      </c>
      <c r="G56" s="30">
        <v>0.27</v>
      </c>
      <c r="H56" s="30">
        <v>4.99</v>
      </c>
      <c r="I56" s="30">
        <v>63.54</v>
      </c>
      <c r="J56" s="29">
        <f t="shared" si="1"/>
        <v>100</v>
      </c>
    </row>
    <row r="57" spans="1:10" x14ac:dyDescent="0.25">
      <c r="A57" s="86"/>
      <c r="B57" s="29" t="s">
        <v>132</v>
      </c>
      <c r="C57" s="30">
        <v>5.48</v>
      </c>
      <c r="D57" s="30">
        <v>15.14</v>
      </c>
      <c r="E57" s="30">
        <v>9.44</v>
      </c>
      <c r="F57" s="30">
        <v>0.14000000000000001</v>
      </c>
      <c r="G57" s="30">
        <v>0.1</v>
      </c>
      <c r="H57" s="30">
        <v>4.38</v>
      </c>
      <c r="I57" s="30">
        <v>65.319999999999993</v>
      </c>
      <c r="J57" s="29">
        <f t="shared" si="1"/>
        <v>100</v>
      </c>
    </row>
    <row r="58" spans="1:10" ht="63" customHeight="1" x14ac:dyDescent="0.25">
      <c r="A58" s="86"/>
      <c r="B58" s="31" t="s">
        <v>39</v>
      </c>
      <c r="C58" s="94" t="s">
        <v>40</v>
      </c>
      <c r="D58" s="94"/>
      <c r="E58" s="94"/>
      <c r="F58" s="94"/>
      <c r="G58" s="94"/>
      <c r="H58" s="94"/>
      <c r="I58" s="94"/>
      <c r="J58" s="12" t="s">
        <v>4</v>
      </c>
    </row>
    <row r="59" spans="1:10" ht="147" x14ac:dyDescent="0.25">
      <c r="A59" s="80" t="s">
        <v>61</v>
      </c>
      <c r="B59" s="36" t="s">
        <v>62</v>
      </c>
      <c r="C59" s="41" t="s">
        <v>63</v>
      </c>
      <c r="D59" s="14" t="s">
        <v>50</v>
      </c>
      <c r="E59" s="42" t="s">
        <v>64</v>
      </c>
      <c r="F59" s="13" t="s">
        <v>65</v>
      </c>
      <c r="G59" s="37" t="s">
        <v>65</v>
      </c>
      <c r="H59" s="43" t="s">
        <v>96</v>
      </c>
      <c r="I59" s="13" t="s">
        <v>97</v>
      </c>
      <c r="J59" s="108" t="s">
        <v>66</v>
      </c>
    </row>
    <row r="60" spans="1:10" ht="105" customHeight="1" x14ac:dyDescent="0.25">
      <c r="A60" s="80"/>
      <c r="B60" s="36" t="s">
        <v>67</v>
      </c>
      <c r="C60" s="41" t="s">
        <v>68</v>
      </c>
      <c r="D60" s="14" t="s">
        <v>50</v>
      </c>
      <c r="E60" s="41" t="s">
        <v>69</v>
      </c>
      <c r="F60" s="11" t="s">
        <v>70</v>
      </c>
      <c r="G60" s="34" t="s">
        <v>70</v>
      </c>
      <c r="H60" s="95" t="s">
        <v>98</v>
      </c>
      <c r="I60" s="95"/>
      <c r="J60" s="108"/>
    </row>
    <row r="61" spans="1:10" ht="84" customHeight="1" x14ac:dyDescent="0.25">
      <c r="A61" s="80"/>
      <c r="B61" s="36" t="s">
        <v>104</v>
      </c>
      <c r="C61" s="12" t="s">
        <v>19</v>
      </c>
      <c r="D61" s="12" t="s">
        <v>19</v>
      </c>
      <c r="E61" s="41" t="s">
        <v>71</v>
      </c>
      <c r="F61" s="13" t="s">
        <v>3</v>
      </c>
      <c r="G61" s="17" t="s">
        <v>71</v>
      </c>
      <c r="H61" s="84" t="s">
        <v>99</v>
      </c>
      <c r="I61" s="84"/>
      <c r="J61" s="108"/>
    </row>
    <row r="62" spans="1:10" ht="84" customHeight="1" x14ac:dyDescent="0.25">
      <c r="A62" s="80"/>
      <c r="B62" s="36" t="s">
        <v>114</v>
      </c>
      <c r="C62" s="88" t="s">
        <v>72</v>
      </c>
      <c r="D62" s="88"/>
      <c r="E62" s="88"/>
      <c r="F62" s="11" t="s">
        <v>2</v>
      </c>
      <c r="G62" s="17" t="s">
        <v>72</v>
      </c>
      <c r="H62" s="95" t="s">
        <v>100</v>
      </c>
      <c r="I62" s="95"/>
      <c r="J62" s="108"/>
    </row>
    <row r="63" spans="1:10" ht="84" customHeight="1" x14ac:dyDescent="0.25">
      <c r="A63" s="80"/>
      <c r="B63" s="36" t="s">
        <v>105</v>
      </c>
      <c r="C63" s="88" t="s">
        <v>72</v>
      </c>
      <c r="D63" s="88"/>
      <c r="E63" s="88"/>
      <c r="F63" s="18" t="s">
        <v>73</v>
      </c>
      <c r="G63" s="17" t="s">
        <v>72</v>
      </c>
      <c r="H63" s="110" t="s">
        <v>101</v>
      </c>
      <c r="I63" s="110"/>
      <c r="J63" s="108"/>
    </row>
    <row r="64" spans="1:10" ht="63" x14ac:dyDescent="0.25">
      <c r="A64" s="80"/>
      <c r="B64" s="36" t="s">
        <v>115</v>
      </c>
      <c r="C64" s="19" t="s">
        <v>19</v>
      </c>
      <c r="D64" s="19" t="s">
        <v>19</v>
      </c>
      <c r="E64" s="19" t="s">
        <v>19</v>
      </c>
      <c r="F64" s="110" t="s">
        <v>73</v>
      </c>
      <c r="G64" s="110"/>
      <c r="H64" s="110" t="s">
        <v>116</v>
      </c>
      <c r="I64" s="110"/>
      <c r="J64" s="108"/>
    </row>
    <row r="65" spans="1:10" ht="68.25" customHeight="1" x14ac:dyDescent="0.25">
      <c r="A65" s="80"/>
      <c r="B65" s="36" t="s">
        <v>106</v>
      </c>
      <c r="C65" s="41" t="s">
        <v>3</v>
      </c>
      <c r="D65" s="20" t="s">
        <v>52</v>
      </c>
      <c r="E65" s="41" t="s">
        <v>3</v>
      </c>
      <c r="F65" s="13" t="s">
        <v>3</v>
      </c>
      <c r="G65" s="17" t="s">
        <v>3</v>
      </c>
      <c r="H65" s="84" t="s">
        <v>102</v>
      </c>
      <c r="I65" s="84"/>
      <c r="J65" s="108"/>
    </row>
    <row r="66" spans="1:10" ht="52.5" customHeight="1" x14ac:dyDescent="0.25">
      <c r="A66" s="80" t="s">
        <v>74</v>
      </c>
      <c r="B66" s="111" t="s">
        <v>87</v>
      </c>
      <c r="C66" s="111"/>
      <c r="D66" s="111"/>
      <c r="E66" s="111"/>
      <c r="F66" s="111"/>
      <c r="G66" s="111"/>
      <c r="H66" s="111"/>
      <c r="I66" s="111"/>
      <c r="J66" s="40"/>
    </row>
    <row r="67" spans="1:10" ht="51" customHeight="1" x14ac:dyDescent="0.25">
      <c r="A67" s="80"/>
      <c r="B67" s="112" t="s">
        <v>88</v>
      </c>
      <c r="C67" s="112"/>
      <c r="D67" s="112"/>
      <c r="E67" s="112"/>
      <c r="F67" s="112"/>
      <c r="G67" s="112"/>
      <c r="H67" s="112"/>
      <c r="I67" s="112"/>
      <c r="J67" s="68"/>
    </row>
    <row r="68" spans="1:10" ht="63" x14ac:dyDescent="0.25">
      <c r="A68" s="80"/>
      <c r="B68" s="36" t="s">
        <v>75</v>
      </c>
      <c r="C68" s="88" t="s">
        <v>76</v>
      </c>
      <c r="D68" s="88"/>
      <c r="E68" s="88"/>
      <c r="F68" s="47" t="s">
        <v>76</v>
      </c>
      <c r="G68" s="17" t="s">
        <v>76</v>
      </c>
      <c r="H68" s="106" t="s">
        <v>76</v>
      </c>
      <c r="I68" s="106"/>
      <c r="J68" s="45"/>
    </row>
    <row r="69" spans="1:10" ht="84" x14ac:dyDescent="0.25">
      <c r="A69" s="80"/>
      <c r="B69" s="36" t="s">
        <v>107</v>
      </c>
      <c r="C69" s="19" t="s">
        <v>19</v>
      </c>
      <c r="D69" s="19" t="s">
        <v>19</v>
      </c>
      <c r="E69" s="19" t="s">
        <v>19</v>
      </c>
      <c r="F69" s="15" t="s">
        <v>77</v>
      </c>
      <c r="G69" s="19" t="s">
        <v>19</v>
      </c>
      <c r="H69" s="91" t="s">
        <v>77</v>
      </c>
      <c r="I69" s="91"/>
      <c r="J69" s="48"/>
    </row>
    <row r="70" spans="1:10" x14ac:dyDescent="0.25">
      <c r="A70" s="80"/>
      <c r="B70" s="104" t="s">
        <v>78</v>
      </c>
      <c r="C70" s="104"/>
      <c r="D70" s="104"/>
      <c r="E70" s="104"/>
      <c r="F70" s="104"/>
      <c r="G70" s="104"/>
      <c r="H70" s="104"/>
      <c r="I70" s="104"/>
      <c r="J70" s="45"/>
    </row>
    <row r="71" spans="1:10" ht="84" x14ac:dyDescent="0.25">
      <c r="A71" s="80"/>
      <c r="B71" s="49" t="s">
        <v>108</v>
      </c>
      <c r="C71" s="19" t="s">
        <v>19</v>
      </c>
      <c r="D71" s="19" t="s">
        <v>19</v>
      </c>
      <c r="E71" s="19" t="s">
        <v>19</v>
      </c>
      <c r="F71" s="109" t="s">
        <v>79</v>
      </c>
      <c r="G71" s="109"/>
      <c r="H71" s="95" t="s">
        <v>42</v>
      </c>
      <c r="I71" s="95"/>
      <c r="J71" s="45"/>
    </row>
    <row r="72" spans="1:10" ht="63" x14ac:dyDescent="0.25">
      <c r="A72" s="80"/>
      <c r="B72" s="50" t="s">
        <v>109</v>
      </c>
      <c r="C72" s="105" t="s">
        <v>52</v>
      </c>
      <c r="D72" s="105"/>
      <c r="E72" s="34" t="s">
        <v>42</v>
      </c>
      <c r="F72" s="95" t="s">
        <v>42</v>
      </c>
      <c r="G72" s="95"/>
      <c r="H72" s="95" t="s">
        <v>103</v>
      </c>
      <c r="I72" s="95"/>
      <c r="J72" s="25"/>
    </row>
    <row r="73" spans="1:10" ht="21" customHeight="1" x14ac:dyDescent="0.25">
      <c r="A73" s="80"/>
      <c r="B73" s="50" t="s">
        <v>80</v>
      </c>
      <c r="C73" s="19" t="s">
        <v>19</v>
      </c>
      <c r="D73" s="19" t="s">
        <v>19</v>
      </c>
      <c r="E73" s="19" t="s">
        <v>19</v>
      </c>
      <c r="F73" s="90" t="s">
        <v>3</v>
      </c>
      <c r="G73" s="90"/>
      <c r="H73" s="90"/>
      <c r="I73" s="90"/>
      <c r="J73" s="40"/>
    </row>
    <row r="74" spans="1:10" ht="42" customHeight="1" x14ac:dyDescent="0.25">
      <c r="A74" s="81" t="s">
        <v>81</v>
      </c>
      <c r="B74" s="103" t="s">
        <v>82</v>
      </c>
      <c r="C74" s="103"/>
      <c r="D74" s="103"/>
      <c r="E74" s="103"/>
      <c r="F74" s="103"/>
      <c r="G74" s="103"/>
      <c r="H74" s="103"/>
      <c r="I74" s="103"/>
      <c r="J74" s="40"/>
    </row>
    <row r="75" spans="1:10" x14ac:dyDescent="0.25">
      <c r="A75" s="81"/>
      <c r="B75" s="103" t="s">
        <v>86</v>
      </c>
      <c r="C75" s="103"/>
      <c r="D75" s="103"/>
      <c r="E75" s="103"/>
      <c r="F75" s="103"/>
      <c r="G75" s="103"/>
      <c r="H75" s="103"/>
      <c r="I75" s="103"/>
      <c r="J75" s="40"/>
    </row>
    <row r="76" spans="1:10" x14ac:dyDescent="0.25">
      <c r="A76" s="81"/>
      <c r="B76" s="103" t="s">
        <v>83</v>
      </c>
      <c r="C76" s="103"/>
      <c r="D76" s="103"/>
      <c r="E76" s="103"/>
      <c r="F76" s="103"/>
      <c r="G76" s="103"/>
      <c r="H76" s="103"/>
      <c r="I76" s="103"/>
      <c r="J76" s="46"/>
    </row>
  </sheetData>
  <mergeCells count="80">
    <mergeCell ref="C1:I1"/>
    <mergeCell ref="J59:J65"/>
    <mergeCell ref="F71:G71"/>
    <mergeCell ref="F72:G72"/>
    <mergeCell ref="H71:I71"/>
    <mergeCell ref="H72:I72"/>
    <mergeCell ref="H61:I61"/>
    <mergeCell ref="H62:I62"/>
    <mergeCell ref="H63:I63"/>
    <mergeCell ref="F64:G64"/>
    <mergeCell ref="H64:I64"/>
    <mergeCell ref="H60:I60"/>
    <mergeCell ref="C63:E63"/>
    <mergeCell ref="B66:I66"/>
    <mergeCell ref="B67:I67"/>
    <mergeCell ref="H65:I65"/>
    <mergeCell ref="B74:I74"/>
    <mergeCell ref="B75:I75"/>
    <mergeCell ref="B76:I76"/>
    <mergeCell ref="F73:I73"/>
    <mergeCell ref="C68:E68"/>
    <mergeCell ref="B70:I70"/>
    <mergeCell ref="C72:D72"/>
    <mergeCell ref="H68:I68"/>
    <mergeCell ref="H69:I69"/>
    <mergeCell ref="C8:I8"/>
    <mergeCell ref="C45:I45"/>
    <mergeCell ref="C46:D46"/>
    <mergeCell ref="E46:E48"/>
    <mergeCell ref="F46:I46"/>
    <mergeCell ref="C47:D48"/>
    <mergeCell ref="F47:I47"/>
    <mergeCell ref="F48:G48"/>
    <mergeCell ref="H48:I48"/>
    <mergeCell ref="F30:G30"/>
    <mergeCell ref="H30:I30"/>
    <mergeCell ref="F31:I31"/>
    <mergeCell ref="H27:I27"/>
    <mergeCell ref="H28:I28"/>
    <mergeCell ref="F28:G28"/>
    <mergeCell ref="H29:I29"/>
    <mergeCell ref="F10:I10"/>
    <mergeCell ref="F9:I9"/>
    <mergeCell ref="C21:I21"/>
    <mergeCell ref="C22:I22"/>
    <mergeCell ref="F11:G11"/>
    <mergeCell ref="E9:E11"/>
    <mergeCell ref="H12:I13"/>
    <mergeCell ref="C9:D9"/>
    <mergeCell ref="C23:I23"/>
    <mergeCell ref="F12:G12"/>
    <mergeCell ref="E12:E13"/>
    <mergeCell ref="H11:I11"/>
    <mergeCell ref="B47:B48"/>
    <mergeCell ref="C58:I58"/>
    <mergeCell ref="C49:C50"/>
    <mergeCell ref="D49:D50"/>
    <mergeCell ref="E49:E50"/>
    <mergeCell ref="C29:D29"/>
    <mergeCell ref="F25:I25"/>
    <mergeCell ref="H24:I24"/>
    <mergeCell ref="H26:I26"/>
    <mergeCell ref="F49:G49"/>
    <mergeCell ref="H49:I50"/>
    <mergeCell ref="A66:A73"/>
    <mergeCell ref="A74:A76"/>
    <mergeCell ref="C10:D11"/>
    <mergeCell ref="C12:C13"/>
    <mergeCell ref="D12:D13"/>
    <mergeCell ref="C26:D26"/>
    <mergeCell ref="C27:D27"/>
    <mergeCell ref="A9:A21"/>
    <mergeCell ref="B10:B11"/>
    <mergeCell ref="B12:B13"/>
    <mergeCell ref="A22:A29"/>
    <mergeCell ref="A30:A31"/>
    <mergeCell ref="A46:A58"/>
    <mergeCell ref="C62:E62"/>
    <mergeCell ref="B49:B50"/>
    <mergeCell ref="A59:A65"/>
  </mergeCells>
  <pageMargins left="0.70866141732283472" right="0.70866141732283472" top="0.74803149606299213" bottom="0.74803149606299213" header="0.31496062992125984" footer="0.31496062992125984"/>
  <pageSetup paperSize="8"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opLeftCell="A7" zoomScale="70" zoomScaleNormal="70" workbookViewId="0">
      <selection activeCell="G15" sqref="G15"/>
    </sheetView>
  </sheetViews>
  <sheetFormatPr baseColWidth="10" defaultRowHeight="21" x14ac:dyDescent="0.3"/>
  <cols>
    <col min="1" max="1" width="7.140625" style="51" customWidth="1"/>
    <col min="2" max="2" width="128.7109375" style="57" customWidth="1"/>
    <col min="3" max="4" width="35.7109375" style="53" customWidth="1"/>
    <col min="5" max="5" width="35.5703125" style="53" customWidth="1"/>
    <col min="6" max="6" width="35.7109375" style="53" customWidth="1"/>
    <col min="7" max="7" width="20.7109375" style="53" customWidth="1"/>
    <col min="8" max="16384" width="11.42578125" style="53"/>
  </cols>
  <sheetData>
    <row r="1" spans="1:7" ht="61.5" x14ac:dyDescent="0.3">
      <c r="B1" s="52" t="s">
        <v>128</v>
      </c>
      <c r="C1" s="107" t="s">
        <v>0</v>
      </c>
      <c r="D1" s="107"/>
      <c r="E1" s="107"/>
      <c r="F1" s="107"/>
    </row>
    <row r="2" spans="1:7" ht="61.5" x14ac:dyDescent="0.3">
      <c r="B2" s="52"/>
      <c r="C2" s="63"/>
      <c r="D2" s="63"/>
      <c r="E2" s="63"/>
      <c r="F2" s="63"/>
    </row>
    <row r="3" spans="1:7" ht="31.5" x14ac:dyDescent="0.3">
      <c r="B3" s="53"/>
      <c r="F3" s="63"/>
    </row>
    <row r="4" spans="1:7" ht="187.5" x14ac:dyDescent="0.3">
      <c r="A4" s="53"/>
      <c r="B4" s="22" t="s">
        <v>1</v>
      </c>
      <c r="C4" s="1" t="s">
        <v>2</v>
      </c>
      <c r="D4" s="2" t="s">
        <v>3</v>
      </c>
      <c r="E4" s="3" t="s">
        <v>4</v>
      </c>
      <c r="F4" s="69" t="s">
        <v>5</v>
      </c>
      <c r="G4" s="70" t="s">
        <v>6</v>
      </c>
    </row>
    <row r="5" spans="1:7" ht="18.75" x14ac:dyDescent="0.3">
      <c r="A5" s="53"/>
      <c r="B5" s="54"/>
      <c r="C5" s="66"/>
      <c r="D5" s="66"/>
      <c r="E5" s="66"/>
      <c r="F5" s="64"/>
    </row>
    <row r="6" spans="1:7" ht="18.75" x14ac:dyDescent="0.3">
      <c r="A6" s="53"/>
      <c r="B6" s="54"/>
      <c r="C6" s="66"/>
      <c r="D6" s="66"/>
      <c r="E6" s="66"/>
      <c r="F6" s="64"/>
    </row>
    <row r="7" spans="1:7" ht="18.75" x14ac:dyDescent="0.3">
      <c r="A7" s="53"/>
      <c r="B7" s="54"/>
      <c r="C7" s="66"/>
      <c r="D7" s="66"/>
      <c r="E7" s="66"/>
      <c r="F7" s="64"/>
    </row>
    <row r="8" spans="1:7" x14ac:dyDescent="0.35">
      <c r="A8" s="55"/>
      <c r="B8" s="7"/>
    </row>
    <row r="9" spans="1:7" ht="21" customHeight="1" x14ac:dyDescent="0.35">
      <c r="A9" s="56"/>
      <c r="B9" s="23"/>
      <c r="C9" s="102" t="s">
        <v>7</v>
      </c>
      <c r="D9" s="102"/>
      <c r="E9" s="102"/>
      <c r="F9" s="102"/>
      <c r="G9" s="6"/>
    </row>
    <row r="10" spans="1:7" ht="15.75" customHeight="1" x14ac:dyDescent="0.35">
      <c r="A10" s="86" t="s">
        <v>8</v>
      </c>
      <c r="B10" s="24" t="s">
        <v>9</v>
      </c>
      <c r="C10" s="101" t="s">
        <v>10</v>
      </c>
      <c r="D10" s="101"/>
      <c r="E10" s="100" t="s">
        <v>11</v>
      </c>
      <c r="F10" s="73" t="s">
        <v>12</v>
      </c>
      <c r="G10" s="71"/>
    </row>
    <row r="11" spans="1:7" ht="15" customHeight="1" x14ac:dyDescent="0.35">
      <c r="A11" s="86"/>
      <c r="B11" s="87" t="s">
        <v>13</v>
      </c>
      <c r="C11" s="82" t="s">
        <v>14</v>
      </c>
      <c r="D11" s="82"/>
      <c r="E11" s="100"/>
      <c r="F11" s="21" t="s">
        <v>15</v>
      </c>
      <c r="G11" s="58"/>
    </row>
    <row r="12" spans="1:7" ht="41.25" customHeight="1" x14ac:dyDescent="0.25">
      <c r="A12" s="86"/>
      <c r="B12" s="87"/>
      <c r="C12" s="82"/>
      <c r="D12" s="82"/>
      <c r="E12" s="100"/>
      <c r="F12" s="27" t="s">
        <v>17</v>
      </c>
      <c r="G12" s="58"/>
    </row>
    <row r="13" spans="1:7" ht="26.25" customHeight="1" x14ac:dyDescent="0.25">
      <c r="A13" s="86"/>
      <c r="B13" s="87" t="s">
        <v>18</v>
      </c>
      <c r="C13" s="83" t="s">
        <v>19</v>
      </c>
      <c r="D13" s="83" t="s">
        <v>19</v>
      </c>
      <c r="E13" s="92" t="s">
        <v>20</v>
      </c>
      <c r="F13" s="109" t="s">
        <v>22</v>
      </c>
      <c r="G13" s="58"/>
    </row>
    <row r="14" spans="1:7" ht="36" customHeight="1" x14ac:dyDescent="0.25">
      <c r="A14" s="86"/>
      <c r="B14" s="87"/>
      <c r="C14" s="83"/>
      <c r="D14" s="83"/>
      <c r="E14" s="92"/>
      <c r="F14" s="109"/>
    </row>
    <row r="15" spans="1:7" ht="64.5" customHeight="1" x14ac:dyDescent="0.25">
      <c r="A15" s="86"/>
      <c r="B15" s="26" t="s">
        <v>25</v>
      </c>
      <c r="C15" s="19" t="s">
        <v>26</v>
      </c>
      <c r="D15" s="27" t="s">
        <v>27</v>
      </c>
      <c r="E15" s="19" t="s">
        <v>26</v>
      </c>
      <c r="F15" s="27" t="s">
        <v>30</v>
      </c>
      <c r="G15" s="59"/>
    </row>
    <row r="16" spans="1:7" x14ac:dyDescent="0.25">
      <c r="A16" s="86"/>
      <c r="B16" s="28" t="s">
        <v>7</v>
      </c>
      <c r="C16" s="12">
        <v>3</v>
      </c>
      <c r="D16" s="12">
        <v>3</v>
      </c>
      <c r="E16" s="12">
        <v>3</v>
      </c>
      <c r="F16" s="16">
        <v>5</v>
      </c>
      <c r="G16" s="59"/>
    </row>
    <row r="17" spans="1:7" x14ac:dyDescent="0.25">
      <c r="A17" s="86"/>
      <c r="B17" s="28" t="s">
        <v>31</v>
      </c>
      <c r="C17" s="12" t="s">
        <v>32</v>
      </c>
      <c r="D17" s="12" t="s">
        <v>33</v>
      </c>
      <c r="E17" s="12" t="s">
        <v>34</v>
      </c>
      <c r="F17" s="16" t="s">
        <v>38</v>
      </c>
    </row>
    <row r="18" spans="1:7" x14ac:dyDescent="0.25">
      <c r="A18" s="86"/>
      <c r="B18" s="29" t="s">
        <v>130</v>
      </c>
      <c r="C18" s="30">
        <v>9</v>
      </c>
      <c r="D18" s="30">
        <v>7</v>
      </c>
      <c r="E18" s="30">
        <v>13</v>
      </c>
      <c r="F18" s="30">
        <v>12</v>
      </c>
      <c r="G18" s="29">
        <v>41</v>
      </c>
    </row>
    <row r="19" spans="1:7" x14ac:dyDescent="0.25">
      <c r="A19" s="86"/>
      <c r="B19" s="29" t="s">
        <v>89</v>
      </c>
      <c r="C19" s="78">
        <v>19.510000000000002</v>
      </c>
      <c r="D19" s="78">
        <v>17.07</v>
      </c>
      <c r="E19" s="78">
        <v>34.15</v>
      </c>
      <c r="F19" s="78">
        <v>29.27</v>
      </c>
      <c r="G19" s="79">
        <f>F19+E19+D19+C19</f>
        <v>100.00000000000001</v>
      </c>
    </row>
    <row r="20" spans="1:7" x14ac:dyDescent="0.25">
      <c r="A20" s="86"/>
      <c r="B20" s="29" t="s">
        <v>134</v>
      </c>
      <c r="C20" s="78">
        <v>11.58</v>
      </c>
      <c r="D20" s="78">
        <v>22.95</v>
      </c>
      <c r="E20" s="78">
        <v>26.44</v>
      </c>
      <c r="F20" s="78">
        <v>39.03</v>
      </c>
      <c r="G20" s="79">
        <f t="shared" ref="G20:G21" si="0">F20+E20+D20+C20</f>
        <v>100</v>
      </c>
    </row>
    <row r="21" spans="1:7" x14ac:dyDescent="0.25">
      <c r="A21" s="86"/>
      <c r="B21" s="29" t="s">
        <v>133</v>
      </c>
      <c r="C21" s="78">
        <v>10.65</v>
      </c>
      <c r="D21" s="78">
        <v>23.76</v>
      </c>
      <c r="E21" s="78">
        <v>23.92</v>
      </c>
      <c r="F21" s="78">
        <v>41.67</v>
      </c>
      <c r="G21" s="79">
        <f t="shared" si="0"/>
        <v>100.00000000000001</v>
      </c>
    </row>
    <row r="22" spans="1:7" x14ac:dyDescent="0.25">
      <c r="A22" s="86"/>
      <c r="B22" s="31" t="s">
        <v>39</v>
      </c>
      <c r="C22" s="94" t="s">
        <v>40</v>
      </c>
      <c r="D22" s="94"/>
      <c r="E22" s="94"/>
      <c r="F22" s="94"/>
      <c r="G22" s="12" t="s">
        <v>4</v>
      </c>
    </row>
    <row r="23" spans="1:7" ht="18.75" x14ac:dyDescent="0.25">
      <c r="A23" s="80" t="s">
        <v>41</v>
      </c>
      <c r="B23" s="32"/>
      <c r="C23" s="96" t="s">
        <v>84</v>
      </c>
      <c r="D23" s="96"/>
      <c r="E23" s="96"/>
      <c r="F23" s="96"/>
      <c r="G23" s="4"/>
    </row>
    <row r="24" spans="1:7" ht="18.75" x14ac:dyDescent="0.25">
      <c r="A24" s="80"/>
      <c r="B24" s="32"/>
      <c r="C24" s="96" t="s">
        <v>85</v>
      </c>
      <c r="D24" s="96"/>
      <c r="E24" s="96"/>
      <c r="F24" s="96"/>
      <c r="G24" s="4"/>
    </row>
    <row r="25" spans="1:7" ht="126" customHeight="1" x14ac:dyDescent="0.25">
      <c r="A25" s="80"/>
      <c r="B25" s="26" t="s">
        <v>43</v>
      </c>
      <c r="C25" s="9" t="s">
        <v>3</v>
      </c>
      <c r="D25" s="10" t="s">
        <v>3</v>
      </c>
      <c r="E25" s="9" t="s">
        <v>3</v>
      </c>
      <c r="F25" s="13" t="s">
        <v>3</v>
      </c>
      <c r="G25" s="4"/>
    </row>
    <row r="26" spans="1:7" ht="147" x14ac:dyDescent="0.25">
      <c r="A26" s="80"/>
      <c r="B26" s="33" t="s">
        <v>44</v>
      </c>
      <c r="C26" s="12" t="s">
        <v>19</v>
      </c>
      <c r="D26" s="12" t="s">
        <v>19</v>
      </c>
      <c r="E26" s="11" t="s">
        <v>45</v>
      </c>
      <c r="F26" s="74" t="s">
        <v>90</v>
      </c>
      <c r="G26" s="4"/>
    </row>
    <row r="27" spans="1:7" ht="105" x14ac:dyDescent="0.25">
      <c r="A27" s="80"/>
      <c r="B27" s="26" t="s">
        <v>46</v>
      </c>
      <c r="C27" s="84" t="s">
        <v>47</v>
      </c>
      <c r="D27" s="84"/>
      <c r="E27" s="13" t="s">
        <v>48</v>
      </c>
      <c r="F27" s="15" t="s">
        <v>91</v>
      </c>
      <c r="G27" s="4"/>
    </row>
    <row r="28" spans="1:7" ht="168" customHeight="1" x14ac:dyDescent="0.25">
      <c r="A28" s="80"/>
      <c r="B28" s="33" t="s">
        <v>49</v>
      </c>
      <c r="C28" s="85" t="s">
        <v>111</v>
      </c>
      <c r="D28" s="85"/>
      <c r="E28" s="34" t="s">
        <v>51</v>
      </c>
      <c r="F28" s="15" t="s">
        <v>125</v>
      </c>
      <c r="G28" s="4"/>
    </row>
    <row r="29" spans="1:7" ht="63" x14ac:dyDescent="0.25">
      <c r="A29" s="80"/>
      <c r="B29" s="33" t="s">
        <v>112</v>
      </c>
      <c r="C29" s="16" t="s">
        <v>53</v>
      </c>
      <c r="D29" s="16" t="s">
        <v>53</v>
      </c>
      <c r="E29" s="16" t="s">
        <v>53</v>
      </c>
      <c r="F29" s="11" t="s">
        <v>55</v>
      </c>
      <c r="G29" s="4"/>
    </row>
    <row r="30" spans="1:7" ht="42" x14ac:dyDescent="0.25">
      <c r="A30" s="80"/>
      <c r="B30" s="33" t="s">
        <v>56</v>
      </c>
      <c r="C30" s="95" t="s">
        <v>94</v>
      </c>
      <c r="D30" s="95"/>
      <c r="E30" s="34" t="s">
        <v>57</v>
      </c>
      <c r="F30" s="11" t="s">
        <v>57</v>
      </c>
      <c r="G30" s="38"/>
    </row>
    <row r="31" spans="1:7" ht="66" customHeight="1" x14ac:dyDescent="0.25">
      <c r="A31" s="80" t="s">
        <v>58</v>
      </c>
      <c r="B31" s="36" t="s">
        <v>113</v>
      </c>
      <c r="C31" s="19" t="s">
        <v>19</v>
      </c>
      <c r="D31" s="19" t="s">
        <v>19</v>
      </c>
      <c r="E31" s="37" t="s">
        <v>3</v>
      </c>
      <c r="F31" s="13" t="s">
        <v>117</v>
      </c>
      <c r="G31" s="38" t="s">
        <v>59</v>
      </c>
    </row>
    <row r="32" spans="1:7" ht="63.75" customHeight="1" x14ac:dyDescent="0.25">
      <c r="A32" s="80"/>
      <c r="B32" s="36" t="s">
        <v>60</v>
      </c>
      <c r="C32" s="19" t="s">
        <v>19</v>
      </c>
      <c r="D32" s="19" t="s">
        <v>19</v>
      </c>
      <c r="E32" s="39" t="s">
        <v>19</v>
      </c>
      <c r="F32" s="13" t="s">
        <v>3</v>
      </c>
      <c r="G32" s="4"/>
    </row>
    <row r="33" spans="1:6" x14ac:dyDescent="0.25">
      <c r="A33" s="5"/>
      <c r="B33" s="8"/>
    </row>
    <row r="34" spans="1:6" x14ac:dyDescent="0.25">
      <c r="A34" s="5"/>
      <c r="B34" s="8"/>
    </row>
    <row r="35" spans="1:6" x14ac:dyDescent="0.25">
      <c r="A35" s="5"/>
      <c r="B35" s="8"/>
    </row>
    <row r="36" spans="1:6" x14ac:dyDescent="0.25">
      <c r="A36" s="5"/>
      <c r="B36" s="8"/>
    </row>
    <row r="37" spans="1:6" x14ac:dyDescent="0.25">
      <c r="A37" s="5"/>
      <c r="B37" s="8"/>
    </row>
    <row r="38" spans="1:6" x14ac:dyDescent="0.25">
      <c r="A38" s="5"/>
      <c r="B38" s="8"/>
    </row>
    <row r="39" spans="1:6" x14ac:dyDescent="0.25">
      <c r="A39" s="5"/>
      <c r="B39" s="8"/>
    </row>
    <row r="40" spans="1:6" x14ac:dyDescent="0.25">
      <c r="A40" s="5"/>
      <c r="B40" s="8"/>
    </row>
    <row r="41" spans="1:6" x14ac:dyDescent="0.25">
      <c r="A41" s="5"/>
      <c r="B41" s="8"/>
    </row>
    <row r="42" spans="1:6" x14ac:dyDescent="0.25">
      <c r="A42" s="5"/>
      <c r="B42" s="8"/>
    </row>
    <row r="43" spans="1:6" x14ac:dyDescent="0.35">
      <c r="A43" s="56"/>
      <c r="B43" s="23"/>
      <c r="C43" s="102" t="s">
        <v>7</v>
      </c>
      <c r="D43" s="102"/>
      <c r="E43" s="102"/>
      <c r="F43" s="102"/>
    </row>
    <row r="44" spans="1:6" x14ac:dyDescent="0.35">
      <c r="A44" s="86" t="s">
        <v>8</v>
      </c>
      <c r="B44" s="24" t="s">
        <v>9</v>
      </c>
      <c r="C44" s="101" t="s">
        <v>10</v>
      </c>
      <c r="D44" s="101"/>
      <c r="E44" s="100" t="s">
        <v>11</v>
      </c>
      <c r="F44" s="73"/>
    </row>
    <row r="45" spans="1:6" x14ac:dyDescent="0.35">
      <c r="A45" s="86"/>
      <c r="B45" s="87" t="s">
        <v>13</v>
      </c>
      <c r="C45" s="82" t="s">
        <v>14</v>
      </c>
      <c r="D45" s="82"/>
      <c r="E45" s="100"/>
      <c r="F45" s="21"/>
    </row>
    <row r="46" spans="1:6" ht="25.5" customHeight="1" x14ac:dyDescent="0.25">
      <c r="A46" s="86"/>
      <c r="B46" s="87"/>
      <c r="C46" s="82"/>
      <c r="D46" s="82"/>
      <c r="E46" s="100"/>
      <c r="F46" s="12"/>
    </row>
    <row r="47" spans="1:6" ht="15" x14ac:dyDescent="0.25">
      <c r="A47" s="86"/>
      <c r="B47" s="87" t="s">
        <v>18</v>
      </c>
      <c r="C47" s="83" t="s">
        <v>19</v>
      </c>
      <c r="D47" s="83" t="s">
        <v>19</v>
      </c>
      <c r="E47" s="92" t="s">
        <v>20</v>
      </c>
      <c r="F47" s="93"/>
    </row>
    <row r="48" spans="1:6" ht="15" x14ac:dyDescent="0.25">
      <c r="A48" s="86"/>
      <c r="B48" s="87"/>
      <c r="C48" s="83"/>
      <c r="D48" s="83"/>
      <c r="E48" s="92"/>
      <c r="F48" s="93"/>
    </row>
    <row r="49" spans="1:7" ht="63" customHeight="1" x14ac:dyDescent="0.25">
      <c r="A49" s="86"/>
      <c r="B49" s="26" t="s">
        <v>25</v>
      </c>
      <c r="C49" s="19" t="s">
        <v>26</v>
      </c>
      <c r="D49" s="27" t="s">
        <v>27</v>
      </c>
      <c r="E49" s="19" t="s">
        <v>26</v>
      </c>
      <c r="F49" s="27" t="s">
        <v>30</v>
      </c>
      <c r="G49" s="59"/>
    </row>
    <row r="50" spans="1:7" x14ac:dyDescent="0.25">
      <c r="A50" s="86"/>
      <c r="B50" s="28" t="s">
        <v>7</v>
      </c>
      <c r="C50" s="12">
        <v>3</v>
      </c>
      <c r="D50" s="12">
        <v>3</v>
      </c>
      <c r="E50" s="12">
        <v>3</v>
      </c>
      <c r="F50" s="16">
        <v>5</v>
      </c>
      <c r="G50" s="59"/>
    </row>
    <row r="51" spans="1:7" x14ac:dyDescent="0.25">
      <c r="A51" s="86"/>
      <c r="B51" s="28" t="s">
        <v>31</v>
      </c>
      <c r="C51" s="12" t="s">
        <v>32</v>
      </c>
      <c r="D51" s="12" t="s">
        <v>33</v>
      </c>
      <c r="E51" s="12" t="s">
        <v>34</v>
      </c>
      <c r="F51" s="16" t="s">
        <v>38</v>
      </c>
      <c r="G51" s="75"/>
    </row>
    <row r="52" spans="1:7" x14ac:dyDescent="0.25">
      <c r="A52" s="86"/>
      <c r="B52" s="29" t="s">
        <v>130</v>
      </c>
      <c r="C52" s="30">
        <v>8</v>
      </c>
      <c r="D52" s="30">
        <v>7</v>
      </c>
      <c r="E52" s="30">
        <v>14</v>
      </c>
      <c r="F52" s="30">
        <v>12</v>
      </c>
      <c r="G52" s="29">
        <v>41</v>
      </c>
    </row>
    <row r="53" spans="1:7" x14ac:dyDescent="0.25">
      <c r="A53" s="86"/>
      <c r="B53" s="29" t="s">
        <v>89</v>
      </c>
      <c r="C53" s="78">
        <v>19.510000000000002</v>
      </c>
      <c r="D53" s="78">
        <v>17.07</v>
      </c>
      <c r="E53" s="78">
        <v>34.15</v>
      </c>
      <c r="F53" s="78">
        <v>29.27</v>
      </c>
      <c r="G53" s="79">
        <f>F53+E53+D53+C53</f>
        <v>100.00000000000001</v>
      </c>
    </row>
    <row r="54" spans="1:7" x14ac:dyDescent="0.25">
      <c r="A54" s="86"/>
      <c r="B54" s="29" t="s">
        <v>134</v>
      </c>
      <c r="C54" s="78">
        <v>11.58</v>
      </c>
      <c r="D54" s="78">
        <v>22.95</v>
      </c>
      <c r="E54" s="78">
        <v>26.44</v>
      </c>
      <c r="F54" s="78">
        <v>39.03</v>
      </c>
      <c r="G54" s="79">
        <f t="shared" ref="G54:G55" si="1">F54+E54+D54+C54</f>
        <v>100</v>
      </c>
    </row>
    <row r="55" spans="1:7" x14ac:dyDescent="0.25">
      <c r="A55" s="86"/>
      <c r="B55" s="29" t="s">
        <v>133</v>
      </c>
      <c r="C55" s="78">
        <v>10.65</v>
      </c>
      <c r="D55" s="78">
        <v>23.76</v>
      </c>
      <c r="E55" s="78">
        <v>23.92</v>
      </c>
      <c r="F55" s="78">
        <v>41.67</v>
      </c>
      <c r="G55" s="79">
        <f t="shared" si="1"/>
        <v>100.00000000000001</v>
      </c>
    </row>
    <row r="56" spans="1:7" ht="63" customHeight="1" x14ac:dyDescent="0.25">
      <c r="A56" s="86"/>
      <c r="B56" s="31" t="s">
        <v>39</v>
      </c>
      <c r="C56" s="94" t="s">
        <v>40</v>
      </c>
      <c r="D56" s="94"/>
      <c r="E56" s="94"/>
      <c r="F56" s="94"/>
      <c r="G56" s="12" t="s">
        <v>4</v>
      </c>
    </row>
    <row r="57" spans="1:7" ht="126" x14ac:dyDescent="0.25">
      <c r="A57" s="80" t="s">
        <v>61</v>
      </c>
      <c r="B57" s="36" t="s">
        <v>62</v>
      </c>
      <c r="C57" s="41" t="s">
        <v>63</v>
      </c>
      <c r="D57" s="14" t="s">
        <v>50</v>
      </c>
      <c r="E57" s="42" t="s">
        <v>64</v>
      </c>
      <c r="F57" s="13" t="s">
        <v>97</v>
      </c>
      <c r="G57" s="108" t="s">
        <v>66</v>
      </c>
    </row>
    <row r="58" spans="1:7" ht="105" x14ac:dyDescent="0.25">
      <c r="A58" s="80"/>
      <c r="B58" s="36" t="s">
        <v>67</v>
      </c>
      <c r="C58" s="41" t="s">
        <v>68</v>
      </c>
      <c r="D58" s="14" t="s">
        <v>50</v>
      </c>
      <c r="E58" s="41" t="s">
        <v>69</v>
      </c>
      <c r="F58" s="11" t="s">
        <v>118</v>
      </c>
      <c r="G58" s="108"/>
    </row>
    <row r="59" spans="1:7" ht="84" customHeight="1" x14ac:dyDescent="0.25">
      <c r="A59" s="80"/>
      <c r="B59" s="36" t="s">
        <v>104</v>
      </c>
      <c r="C59" s="12" t="s">
        <v>19</v>
      </c>
      <c r="D59" s="12" t="s">
        <v>19</v>
      </c>
      <c r="E59" s="41" t="s">
        <v>71</v>
      </c>
      <c r="F59" s="13" t="s">
        <v>119</v>
      </c>
      <c r="G59" s="108"/>
    </row>
    <row r="60" spans="1:7" ht="84" customHeight="1" x14ac:dyDescent="0.25">
      <c r="A60" s="80"/>
      <c r="B60" s="36" t="s">
        <v>114</v>
      </c>
      <c r="C60" s="88" t="s">
        <v>72</v>
      </c>
      <c r="D60" s="88"/>
      <c r="E60" s="88"/>
      <c r="F60" s="11" t="s">
        <v>120</v>
      </c>
      <c r="G60" s="108"/>
    </row>
    <row r="61" spans="1:7" ht="84" customHeight="1" x14ac:dyDescent="0.25">
      <c r="A61" s="80"/>
      <c r="B61" s="36" t="s">
        <v>105</v>
      </c>
      <c r="C61" s="88" t="s">
        <v>72</v>
      </c>
      <c r="D61" s="88"/>
      <c r="E61" s="88"/>
      <c r="F61" s="18" t="s">
        <v>121</v>
      </c>
      <c r="G61" s="108"/>
    </row>
    <row r="62" spans="1:7" ht="84" x14ac:dyDescent="0.25">
      <c r="A62" s="80"/>
      <c r="B62" s="36" t="s">
        <v>115</v>
      </c>
      <c r="C62" s="19" t="s">
        <v>19</v>
      </c>
      <c r="D62" s="19" t="s">
        <v>19</v>
      </c>
      <c r="E62" s="19" t="s">
        <v>19</v>
      </c>
      <c r="F62" s="18" t="s">
        <v>122</v>
      </c>
      <c r="G62" s="108"/>
    </row>
    <row r="63" spans="1:7" ht="68.25" customHeight="1" x14ac:dyDescent="0.25">
      <c r="A63" s="80"/>
      <c r="B63" s="36" t="s">
        <v>106</v>
      </c>
      <c r="C63" s="41" t="s">
        <v>3</v>
      </c>
      <c r="D63" s="20" t="s">
        <v>52</v>
      </c>
      <c r="E63" s="41" t="s">
        <v>3</v>
      </c>
      <c r="F63" s="13" t="s">
        <v>123</v>
      </c>
      <c r="G63" s="108"/>
    </row>
    <row r="64" spans="1:7" ht="52.5" customHeight="1" x14ac:dyDescent="0.25">
      <c r="A64" s="80" t="s">
        <v>74</v>
      </c>
      <c r="B64" s="111" t="s">
        <v>87</v>
      </c>
      <c r="C64" s="111"/>
      <c r="D64" s="111"/>
      <c r="E64" s="111"/>
      <c r="F64" s="111"/>
      <c r="G64" s="40"/>
    </row>
    <row r="65" spans="1:7" ht="51" customHeight="1" x14ac:dyDescent="0.25">
      <c r="A65" s="80"/>
      <c r="B65" s="112" t="s">
        <v>88</v>
      </c>
      <c r="C65" s="112"/>
      <c r="D65" s="112"/>
      <c r="E65" s="112"/>
      <c r="F65" s="112"/>
      <c r="G65" s="68"/>
    </row>
    <row r="66" spans="1:7" ht="63" x14ac:dyDescent="0.25">
      <c r="A66" s="80"/>
      <c r="B66" s="36" t="s">
        <v>75</v>
      </c>
      <c r="C66" s="88" t="s">
        <v>76</v>
      </c>
      <c r="D66" s="88"/>
      <c r="E66" s="88"/>
      <c r="F66" s="47" t="s">
        <v>76</v>
      </c>
      <c r="G66" s="45"/>
    </row>
    <row r="67" spans="1:7" ht="84" x14ac:dyDescent="0.25">
      <c r="A67" s="80"/>
      <c r="B67" s="36" t="s">
        <v>107</v>
      </c>
      <c r="C67" s="19" t="s">
        <v>19</v>
      </c>
      <c r="D67" s="19" t="s">
        <v>19</v>
      </c>
      <c r="E67" s="19" t="s">
        <v>19</v>
      </c>
      <c r="F67" s="15" t="s">
        <v>77</v>
      </c>
      <c r="G67" s="48"/>
    </row>
    <row r="68" spans="1:7" x14ac:dyDescent="0.25">
      <c r="A68" s="80"/>
      <c r="B68" s="104" t="s">
        <v>78</v>
      </c>
      <c r="C68" s="104"/>
      <c r="D68" s="104"/>
      <c r="E68" s="104"/>
      <c r="F68" s="104"/>
      <c r="G68" s="45"/>
    </row>
    <row r="69" spans="1:7" ht="84" customHeight="1" x14ac:dyDescent="0.25">
      <c r="A69" s="80"/>
      <c r="B69" s="49" t="s">
        <v>108</v>
      </c>
      <c r="C69" s="19" t="s">
        <v>19</v>
      </c>
      <c r="D69" s="19" t="s">
        <v>19</v>
      </c>
      <c r="E69" s="19" t="s">
        <v>19</v>
      </c>
      <c r="F69" s="11" t="s">
        <v>42</v>
      </c>
      <c r="G69" s="45"/>
    </row>
    <row r="70" spans="1:7" ht="75" customHeight="1" x14ac:dyDescent="0.25">
      <c r="A70" s="80"/>
      <c r="B70" s="50" t="s">
        <v>109</v>
      </c>
      <c r="C70" s="105" t="s">
        <v>52</v>
      </c>
      <c r="D70" s="105"/>
      <c r="E70" s="34" t="s">
        <v>42</v>
      </c>
      <c r="F70" s="11" t="s">
        <v>124</v>
      </c>
      <c r="G70" s="25"/>
    </row>
    <row r="71" spans="1:7" ht="21" customHeight="1" x14ac:dyDescent="0.25">
      <c r="A71" s="80"/>
      <c r="B71" s="50" t="s">
        <v>80</v>
      </c>
      <c r="C71" s="19" t="s">
        <v>19</v>
      </c>
      <c r="D71" s="19" t="s">
        <v>19</v>
      </c>
      <c r="E71" s="19" t="s">
        <v>19</v>
      </c>
      <c r="F71" s="10" t="s">
        <v>3</v>
      </c>
      <c r="G71" s="40"/>
    </row>
    <row r="72" spans="1:7" ht="42" customHeight="1" x14ac:dyDescent="0.25">
      <c r="A72" s="81" t="s">
        <v>81</v>
      </c>
      <c r="B72" s="103" t="s">
        <v>82</v>
      </c>
      <c r="C72" s="103"/>
      <c r="D72" s="103"/>
      <c r="E72" s="103"/>
      <c r="F72" s="103"/>
      <c r="G72" s="40"/>
    </row>
    <row r="73" spans="1:7" x14ac:dyDescent="0.25">
      <c r="A73" s="81"/>
      <c r="B73" s="103" t="s">
        <v>86</v>
      </c>
      <c r="C73" s="103"/>
      <c r="D73" s="103"/>
      <c r="E73" s="103"/>
      <c r="F73" s="103"/>
      <c r="G73" s="40"/>
    </row>
    <row r="74" spans="1:7" x14ac:dyDescent="0.25">
      <c r="A74" s="81"/>
      <c r="B74" s="103" t="s">
        <v>83</v>
      </c>
      <c r="C74" s="103"/>
      <c r="D74" s="103"/>
      <c r="E74" s="103"/>
      <c r="F74" s="103"/>
      <c r="G74" s="46"/>
    </row>
  </sheetData>
  <mergeCells count="46">
    <mergeCell ref="G57:G63"/>
    <mergeCell ref="A64:A71"/>
    <mergeCell ref="B64:F64"/>
    <mergeCell ref="B65:F65"/>
    <mergeCell ref="C66:E66"/>
    <mergeCell ref="B68:F68"/>
    <mergeCell ref="C70:D70"/>
    <mergeCell ref="A57:A63"/>
    <mergeCell ref="C60:E60"/>
    <mergeCell ref="C61:E61"/>
    <mergeCell ref="A72:A74"/>
    <mergeCell ref="B72:F72"/>
    <mergeCell ref="B73:F73"/>
    <mergeCell ref="B74:F74"/>
    <mergeCell ref="A31:A32"/>
    <mergeCell ref="C43:F43"/>
    <mergeCell ref="A44:A56"/>
    <mergeCell ref="C44:D44"/>
    <mergeCell ref="E44:E46"/>
    <mergeCell ref="B45:B46"/>
    <mergeCell ref="C45:D46"/>
    <mergeCell ref="B47:B48"/>
    <mergeCell ref="C47:C48"/>
    <mergeCell ref="D47:D48"/>
    <mergeCell ref="E47:E48"/>
    <mergeCell ref="F47:F48"/>
    <mergeCell ref="C56:F56"/>
    <mergeCell ref="A23:A30"/>
    <mergeCell ref="C23:F23"/>
    <mergeCell ref="C24:F24"/>
    <mergeCell ref="C27:D27"/>
    <mergeCell ref="C28:D28"/>
    <mergeCell ref="C30:D30"/>
    <mergeCell ref="C1:F1"/>
    <mergeCell ref="C9:F9"/>
    <mergeCell ref="A10:A22"/>
    <mergeCell ref="C10:D10"/>
    <mergeCell ref="E10:E12"/>
    <mergeCell ref="B11:B12"/>
    <mergeCell ref="C11:D12"/>
    <mergeCell ref="B13:B14"/>
    <mergeCell ref="C13:C14"/>
    <mergeCell ref="D13:D14"/>
    <mergeCell ref="E13:E14"/>
    <mergeCell ref="F13:F14"/>
    <mergeCell ref="C22:F22"/>
  </mergeCells>
  <pageMargins left="0.70866141732283472" right="0.70866141732283472" top="0.74803149606299213" bottom="0.74803149606299213" header="0.31496062992125984" footer="0.31496062992125984"/>
  <pageSetup paperSize="8" scale="4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topLeftCell="C1" zoomScale="60" zoomScaleNormal="60" workbookViewId="0">
      <selection activeCell="V5" sqref="V5"/>
    </sheetView>
  </sheetViews>
  <sheetFormatPr baseColWidth="10" defaultRowHeight="21" x14ac:dyDescent="0.3"/>
  <cols>
    <col min="1" max="1" width="7.140625" style="51" customWidth="1"/>
    <col min="2" max="2" width="139.42578125" style="57" customWidth="1"/>
    <col min="3" max="4" width="35.7109375" style="53" customWidth="1"/>
    <col min="5" max="6" width="35.5703125" style="53" customWidth="1"/>
    <col min="7" max="7" width="35.7109375" style="53" customWidth="1"/>
    <col min="8" max="8" width="35.5703125" style="53" customWidth="1"/>
    <col min="9" max="9" width="35.7109375" style="53" customWidth="1"/>
    <col min="10" max="10" width="20.7109375" style="53" customWidth="1"/>
    <col min="11" max="16384" width="11.42578125" style="53"/>
  </cols>
  <sheetData>
    <row r="1" spans="1:10" ht="61.5" x14ac:dyDescent="0.25">
      <c r="A1" s="77" t="s">
        <v>129</v>
      </c>
      <c r="B1" s="77"/>
      <c r="C1" s="107" t="s">
        <v>0</v>
      </c>
      <c r="D1" s="107"/>
      <c r="E1" s="107"/>
      <c r="F1" s="107"/>
      <c r="G1" s="107"/>
      <c r="H1" s="107"/>
      <c r="I1" s="107"/>
    </row>
    <row r="2" spans="1:10" ht="61.5" x14ac:dyDescent="0.3">
      <c r="B2" s="52"/>
      <c r="C2" s="63"/>
      <c r="D2" s="63"/>
      <c r="E2" s="63"/>
      <c r="F2" s="63"/>
      <c r="G2" s="63"/>
      <c r="H2" s="63"/>
      <c r="I2" s="63"/>
    </row>
    <row r="3" spans="1:10" ht="31.5" x14ac:dyDescent="0.3">
      <c r="B3" s="53"/>
      <c r="H3" s="63"/>
      <c r="I3" s="63"/>
    </row>
    <row r="4" spans="1:10" ht="93.75" x14ac:dyDescent="0.3">
      <c r="A4" s="53"/>
      <c r="B4" s="22" t="s">
        <v>1</v>
      </c>
      <c r="C4" s="1" t="s">
        <v>2</v>
      </c>
      <c r="D4" s="2" t="s">
        <v>3</v>
      </c>
      <c r="E4" s="3" t="s">
        <v>4</v>
      </c>
      <c r="F4" s="69" t="s">
        <v>5</v>
      </c>
      <c r="G4" s="70" t="s">
        <v>6</v>
      </c>
      <c r="H4" s="64"/>
      <c r="I4" s="64"/>
    </row>
    <row r="5" spans="1:10" ht="18.75" x14ac:dyDescent="0.3">
      <c r="A5" s="53"/>
      <c r="B5" s="54"/>
      <c r="C5" s="66"/>
      <c r="D5" s="66"/>
      <c r="E5" s="66"/>
      <c r="F5" s="72"/>
      <c r="G5" s="64"/>
      <c r="H5" s="64"/>
      <c r="I5" s="64"/>
    </row>
    <row r="6" spans="1:10" ht="18.75" x14ac:dyDescent="0.3">
      <c r="A6" s="53"/>
      <c r="B6" s="54"/>
      <c r="C6" s="66"/>
      <c r="D6" s="66"/>
      <c r="E6" s="66"/>
      <c r="F6" s="72"/>
      <c r="G6" s="64"/>
      <c r="H6" s="64"/>
      <c r="I6" s="64"/>
    </row>
    <row r="7" spans="1:10" ht="18.75" x14ac:dyDescent="0.3">
      <c r="A7" s="53"/>
      <c r="B7" s="54"/>
      <c r="C7" s="66"/>
      <c r="D7" s="66"/>
      <c r="E7" s="66"/>
      <c r="F7" s="72"/>
      <c r="G7" s="64"/>
      <c r="H7" s="64"/>
      <c r="I7" s="64"/>
    </row>
    <row r="8" spans="1:10" ht="18.75" x14ac:dyDescent="0.3">
      <c r="A8" s="53"/>
      <c r="B8" s="54"/>
      <c r="C8" s="66"/>
      <c r="D8" s="66"/>
      <c r="E8" s="66"/>
      <c r="F8" s="72"/>
      <c r="G8" s="64"/>
      <c r="H8" s="64"/>
      <c r="I8" s="64"/>
    </row>
    <row r="9" spans="1:10" x14ac:dyDescent="0.35">
      <c r="A9" s="55"/>
      <c r="B9" s="7"/>
    </row>
    <row r="10" spans="1:10" ht="21" customHeight="1" x14ac:dyDescent="0.35">
      <c r="A10" s="56"/>
      <c r="B10" s="23"/>
      <c r="C10" s="102" t="s">
        <v>7</v>
      </c>
      <c r="D10" s="102"/>
      <c r="E10" s="102"/>
      <c r="F10" s="102"/>
      <c r="G10" s="102"/>
      <c r="H10" s="102"/>
      <c r="I10" s="102"/>
      <c r="J10" s="6"/>
    </row>
    <row r="11" spans="1:10" ht="15.75" customHeight="1" x14ac:dyDescent="0.35">
      <c r="A11" s="86" t="s">
        <v>8</v>
      </c>
      <c r="B11" s="24" t="s">
        <v>9</v>
      </c>
      <c r="C11" s="101" t="s">
        <v>10</v>
      </c>
      <c r="D11" s="101"/>
      <c r="E11" s="100" t="s">
        <v>11</v>
      </c>
      <c r="F11" s="98" t="s">
        <v>12</v>
      </c>
      <c r="G11" s="98"/>
      <c r="H11" s="98"/>
      <c r="I11" s="98"/>
      <c r="J11" s="71"/>
    </row>
    <row r="12" spans="1:10" ht="15" customHeight="1" x14ac:dyDescent="0.35">
      <c r="A12" s="86"/>
      <c r="B12" s="87" t="s">
        <v>13</v>
      </c>
      <c r="C12" s="82" t="s">
        <v>14</v>
      </c>
      <c r="D12" s="82"/>
      <c r="E12" s="100"/>
      <c r="F12" s="97" t="s">
        <v>15</v>
      </c>
      <c r="G12" s="97"/>
      <c r="H12" s="97"/>
      <c r="I12" s="97"/>
      <c r="J12" s="58"/>
    </row>
    <row r="13" spans="1:10" ht="36" customHeight="1" x14ac:dyDescent="0.35">
      <c r="A13" s="86"/>
      <c r="B13" s="87"/>
      <c r="C13" s="82"/>
      <c r="D13" s="82"/>
      <c r="E13" s="100"/>
      <c r="F13" s="99" t="s">
        <v>16</v>
      </c>
      <c r="G13" s="99"/>
      <c r="H13" s="83" t="s">
        <v>17</v>
      </c>
      <c r="I13" s="83"/>
      <c r="J13" s="58"/>
    </row>
    <row r="14" spans="1:10" ht="45.75" customHeight="1" x14ac:dyDescent="0.25">
      <c r="A14" s="86"/>
      <c r="B14" s="87" t="s">
        <v>18</v>
      </c>
      <c r="C14" s="83" t="s">
        <v>19</v>
      </c>
      <c r="D14" s="83" t="s">
        <v>19</v>
      </c>
      <c r="E14" s="92" t="s">
        <v>20</v>
      </c>
      <c r="F14" s="92" t="s">
        <v>21</v>
      </c>
      <c r="G14" s="92"/>
      <c r="H14" s="93" t="s">
        <v>22</v>
      </c>
      <c r="I14" s="93"/>
      <c r="J14" s="58"/>
    </row>
    <row r="15" spans="1:10" ht="42" x14ac:dyDescent="0.25">
      <c r="A15" s="86"/>
      <c r="B15" s="87"/>
      <c r="C15" s="83"/>
      <c r="D15" s="83"/>
      <c r="E15" s="92"/>
      <c r="F15" s="45" t="s">
        <v>24</v>
      </c>
      <c r="G15" s="67" t="s">
        <v>23</v>
      </c>
      <c r="H15" s="93"/>
      <c r="I15" s="93"/>
    </row>
    <row r="16" spans="1:10" ht="64.5" customHeight="1" x14ac:dyDescent="0.25">
      <c r="A16" s="86"/>
      <c r="B16" s="26" t="s">
        <v>25</v>
      </c>
      <c r="C16" s="19" t="s">
        <v>26</v>
      </c>
      <c r="D16" s="27" t="s">
        <v>27</v>
      </c>
      <c r="E16" s="19" t="s">
        <v>26</v>
      </c>
      <c r="F16" s="27" t="s">
        <v>28</v>
      </c>
      <c r="G16" s="19" t="s">
        <v>26</v>
      </c>
      <c r="H16" s="27" t="s">
        <v>29</v>
      </c>
      <c r="I16" s="27" t="s">
        <v>30</v>
      </c>
      <c r="J16" s="59"/>
    </row>
    <row r="17" spans="1:10" x14ac:dyDescent="0.25">
      <c r="A17" s="86"/>
      <c r="B17" s="28" t="s">
        <v>7</v>
      </c>
      <c r="C17" s="12">
        <v>3</v>
      </c>
      <c r="D17" s="12">
        <v>3</v>
      </c>
      <c r="E17" s="12">
        <v>3</v>
      </c>
      <c r="F17" s="12">
        <v>4</v>
      </c>
      <c r="G17" s="12">
        <v>4</v>
      </c>
      <c r="H17" s="16">
        <v>5</v>
      </c>
      <c r="I17" s="16">
        <v>5</v>
      </c>
      <c r="J17" s="59"/>
    </row>
    <row r="18" spans="1:10" x14ac:dyDescent="0.25">
      <c r="A18" s="86"/>
      <c r="B18" s="28" t="s">
        <v>31</v>
      </c>
      <c r="C18" s="12" t="s">
        <v>32</v>
      </c>
      <c r="D18" s="12" t="s">
        <v>33</v>
      </c>
      <c r="E18" s="12" t="s">
        <v>34</v>
      </c>
      <c r="F18" s="12" t="s">
        <v>35</v>
      </c>
      <c r="G18" s="12" t="s">
        <v>36</v>
      </c>
      <c r="H18" s="16" t="s">
        <v>37</v>
      </c>
      <c r="I18" s="16" t="s">
        <v>38</v>
      </c>
    </row>
    <row r="19" spans="1:10" x14ac:dyDescent="0.25">
      <c r="A19" s="86"/>
      <c r="B19" s="29" t="s">
        <v>130</v>
      </c>
      <c r="C19" s="30">
        <v>5</v>
      </c>
      <c r="D19" s="30">
        <v>8</v>
      </c>
      <c r="E19" s="30">
        <v>19</v>
      </c>
      <c r="F19" s="30">
        <v>1</v>
      </c>
      <c r="G19" s="30">
        <v>1</v>
      </c>
      <c r="H19" s="30">
        <v>1</v>
      </c>
      <c r="I19" s="30">
        <v>60</v>
      </c>
      <c r="J19" s="29">
        <f>SUM(C19:I19)</f>
        <v>95</v>
      </c>
    </row>
    <row r="20" spans="1:10" x14ac:dyDescent="0.25">
      <c r="A20" s="86"/>
      <c r="B20" s="29" t="s">
        <v>89</v>
      </c>
      <c r="C20" s="30">
        <v>5.26</v>
      </c>
      <c r="D20" s="30">
        <v>8.43</v>
      </c>
      <c r="E20" s="30">
        <f>19/95*100</f>
        <v>20</v>
      </c>
      <c r="F20" s="30">
        <v>1.05</v>
      </c>
      <c r="G20" s="30">
        <v>1.05</v>
      </c>
      <c r="H20" s="30">
        <v>1.05</v>
      </c>
      <c r="I20" s="30">
        <v>63.16</v>
      </c>
      <c r="J20" s="29">
        <f t="shared" ref="J20:J22" si="0">SUM(C20:I20)</f>
        <v>99.999999999999986</v>
      </c>
    </row>
    <row r="21" spans="1:10" x14ac:dyDescent="0.25">
      <c r="A21" s="86"/>
      <c r="B21" s="29" t="s">
        <v>134</v>
      </c>
      <c r="C21" s="30">
        <v>1.1100000000000001</v>
      </c>
      <c r="D21" s="30">
        <v>7.75</v>
      </c>
      <c r="E21" s="30">
        <v>6.83</v>
      </c>
      <c r="F21" s="30">
        <v>0.53</v>
      </c>
      <c r="G21" s="30">
        <v>0.84</v>
      </c>
      <c r="H21" s="30">
        <v>8.3000000000000007</v>
      </c>
      <c r="I21" s="30">
        <v>74.64</v>
      </c>
      <c r="J21" s="29">
        <f t="shared" si="0"/>
        <v>100</v>
      </c>
    </row>
    <row r="22" spans="1:10" x14ac:dyDescent="0.25">
      <c r="A22" s="86"/>
      <c r="B22" s="29" t="s">
        <v>133</v>
      </c>
      <c r="C22" s="30">
        <v>0.92</v>
      </c>
      <c r="D22" s="30">
        <v>6.94</v>
      </c>
      <c r="E22" s="30">
        <v>5.69</v>
      </c>
      <c r="F22" s="30">
        <v>0.44</v>
      </c>
      <c r="G22" s="30">
        <v>0.3</v>
      </c>
      <c r="H22" s="30">
        <v>7.75</v>
      </c>
      <c r="I22" s="30">
        <v>77.959999999999994</v>
      </c>
      <c r="J22" s="29">
        <f t="shared" si="0"/>
        <v>100</v>
      </c>
    </row>
    <row r="23" spans="1:10" x14ac:dyDescent="0.25">
      <c r="A23" s="86"/>
      <c r="B23" s="31" t="s">
        <v>39</v>
      </c>
      <c r="C23" s="94" t="s">
        <v>40</v>
      </c>
      <c r="D23" s="94"/>
      <c r="E23" s="94"/>
      <c r="F23" s="94"/>
      <c r="G23" s="94"/>
      <c r="H23" s="94"/>
      <c r="I23" s="94"/>
      <c r="J23" s="12" t="s">
        <v>4</v>
      </c>
    </row>
    <row r="24" spans="1:10" ht="18.75" x14ac:dyDescent="0.25">
      <c r="A24" s="80" t="s">
        <v>41</v>
      </c>
      <c r="B24" s="32"/>
      <c r="C24" s="96" t="s">
        <v>84</v>
      </c>
      <c r="D24" s="96"/>
      <c r="E24" s="96"/>
      <c r="F24" s="96"/>
      <c r="G24" s="96"/>
      <c r="H24" s="96"/>
      <c r="I24" s="96"/>
      <c r="J24" s="4"/>
    </row>
    <row r="25" spans="1:10" ht="18.75" x14ac:dyDescent="0.25">
      <c r="A25" s="80"/>
      <c r="B25" s="32"/>
      <c r="C25" s="96" t="s">
        <v>85</v>
      </c>
      <c r="D25" s="96"/>
      <c r="E25" s="96"/>
      <c r="F25" s="96"/>
      <c r="G25" s="96"/>
      <c r="H25" s="96"/>
      <c r="I25" s="96"/>
      <c r="J25" s="4"/>
    </row>
    <row r="26" spans="1:10" ht="126" customHeight="1" x14ac:dyDescent="0.25">
      <c r="A26" s="80"/>
      <c r="B26" s="26" t="s">
        <v>43</v>
      </c>
      <c r="C26" s="9" t="s">
        <v>3</v>
      </c>
      <c r="D26" s="10" t="s">
        <v>3</v>
      </c>
      <c r="E26" s="9" t="s">
        <v>3</v>
      </c>
      <c r="F26" s="10" t="s">
        <v>3</v>
      </c>
      <c r="G26" s="9" t="s">
        <v>3</v>
      </c>
      <c r="H26" s="90" t="s">
        <v>3</v>
      </c>
      <c r="I26" s="90"/>
      <c r="J26" s="4"/>
    </row>
    <row r="27" spans="1:10" ht="42" x14ac:dyDescent="0.25">
      <c r="A27" s="80"/>
      <c r="B27" s="33" t="s">
        <v>44</v>
      </c>
      <c r="C27" s="12" t="s">
        <v>19</v>
      </c>
      <c r="D27" s="12" t="s">
        <v>19</v>
      </c>
      <c r="E27" s="11" t="s">
        <v>45</v>
      </c>
      <c r="F27" s="89" t="s">
        <v>90</v>
      </c>
      <c r="G27" s="89"/>
      <c r="H27" s="89"/>
      <c r="I27" s="89"/>
      <c r="J27" s="4"/>
    </row>
    <row r="28" spans="1:10" ht="105" x14ac:dyDescent="0.25">
      <c r="A28" s="80"/>
      <c r="B28" s="26" t="s">
        <v>46</v>
      </c>
      <c r="C28" s="84" t="s">
        <v>47</v>
      </c>
      <c r="D28" s="84"/>
      <c r="E28" s="13" t="s">
        <v>48</v>
      </c>
      <c r="F28" s="15" t="s">
        <v>91</v>
      </c>
      <c r="G28" s="14" t="s">
        <v>110</v>
      </c>
      <c r="H28" s="91" t="s">
        <v>92</v>
      </c>
      <c r="I28" s="91"/>
      <c r="J28" s="4"/>
    </row>
    <row r="29" spans="1:10" ht="168" customHeight="1" x14ac:dyDescent="0.25">
      <c r="A29" s="80"/>
      <c r="B29" s="33" t="s">
        <v>49</v>
      </c>
      <c r="C29" s="85" t="s">
        <v>111</v>
      </c>
      <c r="D29" s="85"/>
      <c r="E29" s="34" t="s">
        <v>51</v>
      </c>
      <c r="F29" s="14" t="s">
        <v>52</v>
      </c>
      <c r="G29" s="34" t="s">
        <v>51</v>
      </c>
      <c r="H29" s="91" t="s">
        <v>93</v>
      </c>
      <c r="I29" s="91"/>
      <c r="J29" s="4"/>
    </row>
    <row r="30" spans="1:10" ht="42.75" customHeight="1" x14ac:dyDescent="0.25">
      <c r="A30" s="80"/>
      <c r="B30" s="33" t="s">
        <v>112</v>
      </c>
      <c r="C30" s="16" t="s">
        <v>53</v>
      </c>
      <c r="D30" s="16" t="s">
        <v>53</v>
      </c>
      <c r="E30" s="16" t="s">
        <v>53</v>
      </c>
      <c r="F30" s="88" t="s">
        <v>54</v>
      </c>
      <c r="G30" s="88"/>
      <c r="H30" s="95" t="s">
        <v>55</v>
      </c>
      <c r="I30" s="95"/>
      <c r="J30" s="4"/>
    </row>
    <row r="31" spans="1:10" ht="42" x14ac:dyDescent="0.25">
      <c r="A31" s="80"/>
      <c r="B31" s="33" t="s">
        <v>56</v>
      </c>
      <c r="C31" s="95" t="s">
        <v>94</v>
      </c>
      <c r="D31" s="95"/>
      <c r="E31" s="34" t="s">
        <v>57</v>
      </c>
      <c r="F31" s="34" t="s">
        <v>57</v>
      </c>
      <c r="G31" s="35" t="s">
        <v>52</v>
      </c>
      <c r="H31" s="95" t="s">
        <v>57</v>
      </c>
      <c r="I31" s="95"/>
      <c r="J31" s="38"/>
    </row>
    <row r="32" spans="1:10" ht="66" customHeight="1" x14ac:dyDescent="0.25">
      <c r="A32" s="80" t="s">
        <v>58</v>
      </c>
      <c r="B32" s="36" t="s">
        <v>113</v>
      </c>
      <c r="C32" s="19" t="s">
        <v>19</v>
      </c>
      <c r="D32" s="19" t="s">
        <v>19</v>
      </c>
      <c r="E32" s="37" t="s">
        <v>3</v>
      </c>
      <c r="F32" s="84" t="s">
        <v>3</v>
      </c>
      <c r="G32" s="84"/>
      <c r="H32" s="84" t="s">
        <v>95</v>
      </c>
      <c r="I32" s="84"/>
      <c r="J32" s="38" t="s">
        <v>59</v>
      </c>
    </row>
    <row r="33" spans="1:10" ht="63.75" customHeight="1" x14ac:dyDescent="0.25">
      <c r="A33" s="80"/>
      <c r="B33" s="36" t="s">
        <v>60</v>
      </c>
      <c r="C33" s="19" t="s">
        <v>19</v>
      </c>
      <c r="D33" s="19" t="s">
        <v>19</v>
      </c>
      <c r="E33" s="39" t="s">
        <v>19</v>
      </c>
      <c r="F33" s="84" t="s">
        <v>3</v>
      </c>
      <c r="G33" s="84"/>
      <c r="H33" s="84"/>
      <c r="I33" s="84"/>
      <c r="J33" s="4"/>
    </row>
    <row r="34" spans="1:10" x14ac:dyDescent="0.25">
      <c r="A34" s="5"/>
      <c r="B34" s="8"/>
    </row>
    <row r="35" spans="1:10" x14ac:dyDescent="0.25">
      <c r="A35" s="5"/>
      <c r="B35" s="8"/>
    </row>
    <row r="36" spans="1:10" x14ac:dyDescent="0.25">
      <c r="A36" s="5"/>
      <c r="B36" s="8"/>
    </row>
    <row r="37" spans="1:10" x14ac:dyDescent="0.25">
      <c r="A37" s="5"/>
      <c r="B37" s="8"/>
    </row>
    <row r="38" spans="1:10" x14ac:dyDescent="0.25">
      <c r="A38" s="5"/>
      <c r="B38" s="8"/>
    </row>
    <row r="39" spans="1:10" x14ac:dyDescent="0.25">
      <c r="A39" s="5"/>
      <c r="B39" s="8"/>
    </row>
    <row r="40" spans="1:10" x14ac:dyDescent="0.25">
      <c r="A40" s="5"/>
      <c r="B40" s="8"/>
    </row>
    <row r="41" spans="1:10" x14ac:dyDescent="0.25">
      <c r="A41" s="5"/>
      <c r="B41" s="8"/>
    </row>
    <row r="42" spans="1:10" x14ac:dyDescent="0.25">
      <c r="A42" s="5"/>
      <c r="B42" s="8"/>
    </row>
    <row r="43" spans="1:10" x14ac:dyDescent="0.25">
      <c r="A43" s="5"/>
      <c r="B43" s="8"/>
    </row>
    <row r="44" spans="1:10" x14ac:dyDescent="0.25">
      <c r="A44" s="5"/>
      <c r="B44" s="8"/>
    </row>
    <row r="45" spans="1:10" x14ac:dyDescent="0.25">
      <c r="A45" s="5"/>
      <c r="B45" s="8"/>
    </row>
    <row r="46" spans="1:10" x14ac:dyDescent="0.25">
      <c r="A46" s="5"/>
      <c r="B46" s="8"/>
    </row>
    <row r="47" spans="1:10" x14ac:dyDescent="0.25">
      <c r="A47" s="5"/>
      <c r="B47" s="8"/>
    </row>
    <row r="48" spans="1:10" x14ac:dyDescent="0.35">
      <c r="A48" s="56"/>
      <c r="B48" s="23"/>
      <c r="C48" s="102" t="s">
        <v>7</v>
      </c>
      <c r="D48" s="102"/>
      <c r="E48" s="102"/>
      <c r="F48" s="102"/>
      <c r="G48" s="102"/>
      <c r="H48" s="102"/>
      <c r="I48" s="102"/>
    </row>
    <row r="49" spans="1:10" x14ac:dyDescent="0.35">
      <c r="A49" s="86" t="s">
        <v>8</v>
      </c>
      <c r="B49" s="24" t="s">
        <v>9</v>
      </c>
      <c r="C49" s="101" t="s">
        <v>10</v>
      </c>
      <c r="D49" s="101"/>
      <c r="E49" s="100" t="s">
        <v>11</v>
      </c>
      <c r="F49" s="98" t="s">
        <v>12</v>
      </c>
      <c r="G49" s="98"/>
      <c r="H49" s="98"/>
      <c r="I49" s="98"/>
    </row>
    <row r="50" spans="1:10" x14ac:dyDescent="0.35">
      <c r="A50" s="86"/>
      <c r="B50" s="87" t="s">
        <v>13</v>
      </c>
      <c r="C50" s="82" t="s">
        <v>14</v>
      </c>
      <c r="D50" s="82"/>
      <c r="E50" s="100"/>
      <c r="F50" s="97" t="s">
        <v>15</v>
      </c>
      <c r="G50" s="97"/>
      <c r="H50" s="97"/>
      <c r="I50" s="97"/>
    </row>
    <row r="51" spans="1:10" ht="49.5" customHeight="1" x14ac:dyDescent="0.35">
      <c r="A51" s="86"/>
      <c r="B51" s="87"/>
      <c r="C51" s="82"/>
      <c r="D51" s="82"/>
      <c r="E51" s="100"/>
      <c r="F51" s="99" t="s">
        <v>16</v>
      </c>
      <c r="G51" s="99"/>
      <c r="H51" s="83" t="s">
        <v>17</v>
      </c>
      <c r="I51" s="83"/>
    </row>
    <row r="52" spans="1:10" ht="53.25" customHeight="1" x14ac:dyDescent="0.25">
      <c r="A52" s="86"/>
      <c r="B52" s="87" t="s">
        <v>18</v>
      </c>
      <c r="C52" s="83" t="s">
        <v>19</v>
      </c>
      <c r="D52" s="83" t="s">
        <v>19</v>
      </c>
      <c r="E52" s="92" t="s">
        <v>20</v>
      </c>
      <c r="F52" s="92" t="s">
        <v>21</v>
      </c>
      <c r="G52" s="92"/>
      <c r="H52" s="93" t="s">
        <v>22</v>
      </c>
      <c r="I52" s="93"/>
    </row>
    <row r="53" spans="1:10" ht="42" x14ac:dyDescent="0.25">
      <c r="A53" s="86"/>
      <c r="B53" s="87"/>
      <c r="C53" s="83"/>
      <c r="D53" s="83"/>
      <c r="E53" s="92"/>
      <c r="F53" s="45" t="s">
        <v>24</v>
      </c>
      <c r="G53" s="67" t="s">
        <v>23</v>
      </c>
      <c r="H53" s="93"/>
      <c r="I53" s="93"/>
    </row>
    <row r="54" spans="1:10" ht="63" customHeight="1" x14ac:dyDescent="0.25">
      <c r="A54" s="86"/>
      <c r="B54" s="26" t="s">
        <v>25</v>
      </c>
      <c r="C54" s="19" t="s">
        <v>26</v>
      </c>
      <c r="D54" s="27" t="s">
        <v>27</v>
      </c>
      <c r="E54" s="19" t="s">
        <v>26</v>
      </c>
      <c r="F54" s="27" t="s">
        <v>28</v>
      </c>
      <c r="G54" s="19" t="s">
        <v>26</v>
      </c>
      <c r="H54" s="27" t="s">
        <v>29</v>
      </c>
      <c r="I54" s="27" t="s">
        <v>30</v>
      </c>
      <c r="J54" s="59"/>
    </row>
    <row r="55" spans="1:10" x14ac:dyDescent="0.25">
      <c r="A55" s="86"/>
      <c r="B55" s="28" t="s">
        <v>7</v>
      </c>
      <c r="C55" s="12">
        <v>3</v>
      </c>
      <c r="D55" s="12">
        <v>3</v>
      </c>
      <c r="E55" s="12">
        <v>3</v>
      </c>
      <c r="F55" s="12">
        <v>4</v>
      </c>
      <c r="G55" s="12">
        <v>4</v>
      </c>
      <c r="H55" s="16">
        <v>5</v>
      </c>
      <c r="I55" s="16">
        <v>5</v>
      </c>
      <c r="J55" s="59"/>
    </row>
    <row r="56" spans="1:10" x14ac:dyDescent="0.25">
      <c r="A56" s="86"/>
      <c r="B56" s="28" t="s">
        <v>31</v>
      </c>
      <c r="C56" s="12" t="s">
        <v>32</v>
      </c>
      <c r="D56" s="12" t="s">
        <v>33</v>
      </c>
      <c r="E56" s="12" t="s">
        <v>34</v>
      </c>
      <c r="F56" s="12" t="s">
        <v>35</v>
      </c>
      <c r="G56" s="12" t="s">
        <v>36</v>
      </c>
      <c r="H56" s="16" t="s">
        <v>37</v>
      </c>
      <c r="I56" s="16" t="s">
        <v>38</v>
      </c>
      <c r="J56" s="75"/>
    </row>
    <row r="57" spans="1:10" x14ac:dyDescent="0.25">
      <c r="A57" s="86"/>
      <c r="B57" s="29" t="s">
        <v>130</v>
      </c>
      <c r="C57" s="30">
        <v>5</v>
      </c>
      <c r="D57" s="30">
        <v>8</v>
      </c>
      <c r="E57" s="30">
        <v>19</v>
      </c>
      <c r="F57" s="30">
        <v>1</v>
      </c>
      <c r="G57" s="30">
        <v>1</v>
      </c>
      <c r="H57" s="30">
        <v>1</v>
      </c>
      <c r="I57" s="30">
        <v>60</v>
      </c>
      <c r="J57" s="29">
        <f>SUM(C57:I57)</f>
        <v>95</v>
      </c>
    </row>
    <row r="58" spans="1:10" x14ac:dyDescent="0.25">
      <c r="A58" s="86"/>
      <c r="B58" s="29" t="s">
        <v>89</v>
      </c>
      <c r="C58" s="30">
        <v>5.26</v>
      </c>
      <c r="D58" s="30">
        <v>8.43</v>
      </c>
      <c r="E58" s="30">
        <f>19/95*100</f>
        <v>20</v>
      </c>
      <c r="F58" s="30">
        <v>1.05</v>
      </c>
      <c r="G58" s="30">
        <v>1.05</v>
      </c>
      <c r="H58" s="30">
        <v>1.05</v>
      </c>
      <c r="I58" s="30">
        <v>63.16</v>
      </c>
      <c r="J58" s="29">
        <f t="shared" ref="J58:J60" si="1">SUM(C58:I58)</f>
        <v>99.999999999999986</v>
      </c>
    </row>
    <row r="59" spans="1:10" x14ac:dyDescent="0.25">
      <c r="A59" s="86"/>
      <c r="B59" s="29" t="s">
        <v>134</v>
      </c>
      <c r="C59" s="30">
        <v>1.1100000000000001</v>
      </c>
      <c r="D59" s="30">
        <v>7.75</v>
      </c>
      <c r="E59" s="30">
        <v>6.83</v>
      </c>
      <c r="F59" s="30">
        <v>0.53</v>
      </c>
      <c r="G59" s="30">
        <v>0.84</v>
      </c>
      <c r="H59" s="30">
        <v>8.3000000000000007</v>
      </c>
      <c r="I59" s="30">
        <v>74.64</v>
      </c>
      <c r="J59" s="29">
        <f t="shared" si="1"/>
        <v>100</v>
      </c>
    </row>
    <row r="60" spans="1:10" x14ac:dyDescent="0.25">
      <c r="A60" s="86"/>
      <c r="B60" s="29" t="s">
        <v>133</v>
      </c>
      <c r="C60" s="30">
        <v>0.92</v>
      </c>
      <c r="D60" s="30">
        <v>6.94</v>
      </c>
      <c r="E60" s="30">
        <v>5.69</v>
      </c>
      <c r="F60" s="30">
        <v>0.44</v>
      </c>
      <c r="G60" s="30">
        <v>0.3</v>
      </c>
      <c r="H60" s="30">
        <v>7.75</v>
      </c>
      <c r="I60" s="30">
        <v>77.959999999999994</v>
      </c>
      <c r="J60" s="29">
        <f t="shared" si="1"/>
        <v>100</v>
      </c>
    </row>
    <row r="61" spans="1:10" ht="63" customHeight="1" x14ac:dyDescent="0.25">
      <c r="A61" s="86"/>
      <c r="B61" s="31" t="s">
        <v>39</v>
      </c>
      <c r="C61" s="94" t="s">
        <v>40</v>
      </c>
      <c r="D61" s="94"/>
      <c r="E61" s="94"/>
      <c r="F61" s="94"/>
      <c r="G61" s="94"/>
      <c r="H61" s="94"/>
      <c r="I61" s="94"/>
      <c r="J61" s="12" t="s">
        <v>4</v>
      </c>
    </row>
    <row r="62" spans="1:10" ht="147" x14ac:dyDescent="0.25">
      <c r="A62" s="80" t="s">
        <v>61</v>
      </c>
      <c r="B62" s="36" t="s">
        <v>62</v>
      </c>
      <c r="C62" s="41" t="s">
        <v>63</v>
      </c>
      <c r="D62" s="14" t="s">
        <v>50</v>
      </c>
      <c r="E62" s="42" t="s">
        <v>64</v>
      </c>
      <c r="F62" s="13" t="s">
        <v>65</v>
      </c>
      <c r="G62" s="37" t="s">
        <v>65</v>
      </c>
      <c r="H62" s="43" t="s">
        <v>96</v>
      </c>
      <c r="I62" s="13" t="s">
        <v>97</v>
      </c>
      <c r="J62" s="108" t="s">
        <v>66</v>
      </c>
    </row>
    <row r="63" spans="1:10" ht="105" customHeight="1" x14ac:dyDescent="0.25">
      <c r="A63" s="80"/>
      <c r="B63" s="36" t="s">
        <v>67</v>
      </c>
      <c r="C63" s="41" t="s">
        <v>68</v>
      </c>
      <c r="D63" s="14" t="s">
        <v>50</v>
      </c>
      <c r="E63" s="41" t="s">
        <v>69</v>
      </c>
      <c r="F63" s="11" t="s">
        <v>70</v>
      </c>
      <c r="G63" s="34" t="s">
        <v>70</v>
      </c>
      <c r="H63" s="95" t="s">
        <v>98</v>
      </c>
      <c r="I63" s="95"/>
      <c r="J63" s="108"/>
    </row>
    <row r="64" spans="1:10" ht="84" customHeight="1" x14ac:dyDescent="0.25">
      <c r="A64" s="80"/>
      <c r="B64" s="36" t="s">
        <v>104</v>
      </c>
      <c r="C64" s="12" t="s">
        <v>19</v>
      </c>
      <c r="D64" s="12" t="s">
        <v>19</v>
      </c>
      <c r="E64" s="41" t="s">
        <v>71</v>
      </c>
      <c r="F64" s="13" t="s">
        <v>3</v>
      </c>
      <c r="G64" s="17" t="s">
        <v>71</v>
      </c>
      <c r="H64" s="84" t="s">
        <v>99</v>
      </c>
      <c r="I64" s="84"/>
      <c r="J64" s="108"/>
    </row>
    <row r="65" spans="1:10" ht="84" customHeight="1" x14ac:dyDescent="0.25">
      <c r="A65" s="80"/>
      <c r="B65" s="36" t="s">
        <v>114</v>
      </c>
      <c r="C65" s="88" t="s">
        <v>72</v>
      </c>
      <c r="D65" s="88"/>
      <c r="E65" s="88"/>
      <c r="F65" s="11" t="s">
        <v>2</v>
      </c>
      <c r="G65" s="17" t="s">
        <v>72</v>
      </c>
      <c r="H65" s="95" t="s">
        <v>100</v>
      </c>
      <c r="I65" s="95"/>
      <c r="J65" s="108"/>
    </row>
    <row r="66" spans="1:10" ht="84" customHeight="1" x14ac:dyDescent="0.25">
      <c r="A66" s="80"/>
      <c r="B66" s="36" t="s">
        <v>105</v>
      </c>
      <c r="C66" s="88" t="s">
        <v>72</v>
      </c>
      <c r="D66" s="88"/>
      <c r="E66" s="88"/>
      <c r="F66" s="18" t="s">
        <v>73</v>
      </c>
      <c r="G66" s="17" t="s">
        <v>72</v>
      </c>
      <c r="H66" s="110" t="s">
        <v>101</v>
      </c>
      <c r="I66" s="110"/>
      <c r="J66" s="108"/>
    </row>
    <row r="67" spans="1:10" ht="63" x14ac:dyDescent="0.25">
      <c r="A67" s="80"/>
      <c r="B67" s="36" t="s">
        <v>115</v>
      </c>
      <c r="C67" s="19" t="s">
        <v>19</v>
      </c>
      <c r="D67" s="19" t="s">
        <v>19</v>
      </c>
      <c r="E67" s="19" t="s">
        <v>19</v>
      </c>
      <c r="F67" s="110" t="s">
        <v>73</v>
      </c>
      <c r="G67" s="110"/>
      <c r="H67" s="110" t="s">
        <v>116</v>
      </c>
      <c r="I67" s="110"/>
      <c r="J67" s="108"/>
    </row>
    <row r="68" spans="1:10" ht="68.25" customHeight="1" x14ac:dyDescent="0.25">
      <c r="A68" s="80"/>
      <c r="B68" s="36" t="s">
        <v>106</v>
      </c>
      <c r="C68" s="41" t="s">
        <v>3</v>
      </c>
      <c r="D68" s="20" t="s">
        <v>52</v>
      </c>
      <c r="E68" s="41" t="s">
        <v>3</v>
      </c>
      <c r="F68" s="13" t="s">
        <v>3</v>
      </c>
      <c r="G68" s="17" t="s">
        <v>3</v>
      </c>
      <c r="H68" s="84" t="s">
        <v>102</v>
      </c>
      <c r="I68" s="84"/>
      <c r="J68" s="108"/>
    </row>
    <row r="69" spans="1:10" ht="52.5" customHeight="1" x14ac:dyDescent="0.25">
      <c r="A69" s="80" t="s">
        <v>74</v>
      </c>
      <c r="B69" s="111" t="s">
        <v>87</v>
      </c>
      <c r="C69" s="111"/>
      <c r="D69" s="111"/>
      <c r="E69" s="111"/>
      <c r="F69" s="111"/>
      <c r="G69" s="111"/>
      <c r="H69" s="111"/>
      <c r="I69" s="111"/>
      <c r="J69" s="40"/>
    </row>
    <row r="70" spans="1:10" ht="51" customHeight="1" x14ac:dyDescent="0.25">
      <c r="A70" s="80"/>
      <c r="B70" s="112" t="s">
        <v>88</v>
      </c>
      <c r="C70" s="112"/>
      <c r="D70" s="112"/>
      <c r="E70" s="112"/>
      <c r="F70" s="112"/>
      <c r="G70" s="112"/>
      <c r="H70" s="112"/>
      <c r="I70" s="112"/>
      <c r="J70" s="68"/>
    </row>
    <row r="71" spans="1:10" ht="63" x14ac:dyDescent="0.25">
      <c r="A71" s="80"/>
      <c r="B71" s="36" t="s">
        <v>75</v>
      </c>
      <c r="C71" s="88" t="s">
        <v>76</v>
      </c>
      <c r="D71" s="88"/>
      <c r="E71" s="88"/>
      <c r="F71" s="47" t="s">
        <v>76</v>
      </c>
      <c r="G71" s="17" t="s">
        <v>76</v>
      </c>
      <c r="H71" s="106" t="s">
        <v>76</v>
      </c>
      <c r="I71" s="106"/>
      <c r="J71" s="45"/>
    </row>
    <row r="72" spans="1:10" ht="84" x14ac:dyDescent="0.25">
      <c r="A72" s="80"/>
      <c r="B72" s="36" t="s">
        <v>107</v>
      </c>
      <c r="C72" s="19" t="s">
        <v>19</v>
      </c>
      <c r="D72" s="19" t="s">
        <v>19</v>
      </c>
      <c r="E72" s="19" t="s">
        <v>19</v>
      </c>
      <c r="F72" s="15" t="s">
        <v>77</v>
      </c>
      <c r="G72" s="19" t="s">
        <v>19</v>
      </c>
      <c r="H72" s="91" t="s">
        <v>77</v>
      </c>
      <c r="I72" s="91"/>
      <c r="J72" s="48"/>
    </row>
    <row r="73" spans="1:10" x14ac:dyDescent="0.25">
      <c r="A73" s="80"/>
      <c r="B73" s="104" t="s">
        <v>78</v>
      </c>
      <c r="C73" s="104"/>
      <c r="D73" s="104"/>
      <c r="E73" s="104"/>
      <c r="F73" s="104"/>
      <c r="G73" s="104"/>
      <c r="H73" s="104"/>
      <c r="I73" s="104"/>
      <c r="J73" s="45"/>
    </row>
    <row r="74" spans="1:10" ht="84" x14ac:dyDescent="0.25">
      <c r="A74" s="80"/>
      <c r="B74" s="49" t="s">
        <v>108</v>
      </c>
      <c r="C74" s="19" t="s">
        <v>19</v>
      </c>
      <c r="D74" s="19" t="s">
        <v>19</v>
      </c>
      <c r="E74" s="19" t="s">
        <v>19</v>
      </c>
      <c r="F74" s="109" t="s">
        <v>79</v>
      </c>
      <c r="G74" s="109"/>
      <c r="H74" s="95" t="s">
        <v>42</v>
      </c>
      <c r="I74" s="95"/>
      <c r="J74" s="45"/>
    </row>
    <row r="75" spans="1:10" ht="63" x14ac:dyDescent="0.25">
      <c r="A75" s="80"/>
      <c r="B75" s="50" t="s">
        <v>109</v>
      </c>
      <c r="C75" s="105" t="s">
        <v>52</v>
      </c>
      <c r="D75" s="105"/>
      <c r="E75" s="34" t="s">
        <v>42</v>
      </c>
      <c r="F75" s="95" t="s">
        <v>42</v>
      </c>
      <c r="G75" s="95"/>
      <c r="H75" s="95" t="s">
        <v>103</v>
      </c>
      <c r="I75" s="95"/>
      <c r="J75" s="25"/>
    </row>
    <row r="76" spans="1:10" ht="21" customHeight="1" x14ac:dyDescent="0.25">
      <c r="A76" s="80"/>
      <c r="B76" s="50" t="s">
        <v>80</v>
      </c>
      <c r="C76" s="19" t="s">
        <v>19</v>
      </c>
      <c r="D76" s="19" t="s">
        <v>19</v>
      </c>
      <c r="E76" s="19" t="s">
        <v>19</v>
      </c>
      <c r="F76" s="90" t="s">
        <v>3</v>
      </c>
      <c r="G76" s="90"/>
      <c r="H76" s="90"/>
      <c r="I76" s="90"/>
      <c r="J76" s="40"/>
    </row>
    <row r="77" spans="1:10" ht="42" customHeight="1" x14ac:dyDescent="0.25">
      <c r="A77" s="81" t="s">
        <v>81</v>
      </c>
      <c r="B77" s="103" t="s">
        <v>82</v>
      </c>
      <c r="C77" s="103"/>
      <c r="D77" s="103"/>
      <c r="E77" s="103"/>
      <c r="F77" s="103"/>
      <c r="G77" s="103"/>
      <c r="H77" s="103"/>
      <c r="I77" s="103"/>
      <c r="J77" s="40"/>
    </row>
    <row r="78" spans="1:10" x14ac:dyDescent="0.25">
      <c r="A78" s="81"/>
      <c r="B78" s="103" t="s">
        <v>86</v>
      </c>
      <c r="C78" s="103"/>
      <c r="D78" s="103"/>
      <c r="E78" s="103"/>
      <c r="F78" s="103"/>
      <c r="G78" s="103"/>
      <c r="H78" s="103"/>
      <c r="I78" s="103"/>
      <c r="J78" s="40"/>
    </row>
    <row r="79" spans="1:10" x14ac:dyDescent="0.25">
      <c r="A79" s="81"/>
      <c r="B79" s="103" t="s">
        <v>83</v>
      </c>
      <c r="C79" s="103"/>
      <c r="D79" s="103"/>
      <c r="E79" s="103"/>
      <c r="F79" s="103"/>
      <c r="G79" s="103"/>
      <c r="H79" s="103"/>
      <c r="I79" s="103"/>
      <c r="J79" s="46"/>
    </row>
  </sheetData>
  <mergeCells count="80">
    <mergeCell ref="A62:A68"/>
    <mergeCell ref="F75:G75"/>
    <mergeCell ref="H75:I75"/>
    <mergeCell ref="F76:I76"/>
    <mergeCell ref="A77:A79"/>
    <mergeCell ref="B77:I77"/>
    <mergeCell ref="B78:I78"/>
    <mergeCell ref="B79:I79"/>
    <mergeCell ref="A69:A76"/>
    <mergeCell ref="B69:I69"/>
    <mergeCell ref="B70:I70"/>
    <mergeCell ref="C71:E71"/>
    <mergeCell ref="H71:I71"/>
    <mergeCell ref="H72:I72"/>
    <mergeCell ref="B73:I73"/>
    <mergeCell ref="F74:G74"/>
    <mergeCell ref="H74:I74"/>
    <mergeCell ref="C75:D75"/>
    <mergeCell ref="J62:J68"/>
    <mergeCell ref="H63:I63"/>
    <mergeCell ref="H64:I64"/>
    <mergeCell ref="C65:E65"/>
    <mergeCell ref="H65:I65"/>
    <mergeCell ref="C66:E66"/>
    <mergeCell ref="H66:I66"/>
    <mergeCell ref="F67:G67"/>
    <mergeCell ref="H67:I67"/>
    <mergeCell ref="H68:I68"/>
    <mergeCell ref="C52:C53"/>
    <mergeCell ref="D52:D53"/>
    <mergeCell ref="E52:E53"/>
    <mergeCell ref="F52:G52"/>
    <mergeCell ref="C61:I61"/>
    <mergeCell ref="A32:A33"/>
    <mergeCell ref="F32:G32"/>
    <mergeCell ref="H32:I32"/>
    <mergeCell ref="F33:I33"/>
    <mergeCell ref="H52:I53"/>
    <mergeCell ref="C48:I48"/>
    <mergeCell ref="A49:A61"/>
    <mergeCell ref="C49:D49"/>
    <mergeCell ref="E49:E51"/>
    <mergeCell ref="F49:I49"/>
    <mergeCell ref="B50:B51"/>
    <mergeCell ref="C50:D51"/>
    <mergeCell ref="F50:I50"/>
    <mergeCell ref="F51:G51"/>
    <mergeCell ref="H51:I51"/>
    <mergeCell ref="B52:B53"/>
    <mergeCell ref="H14:I15"/>
    <mergeCell ref="C23:I23"/>
    <mergeCell ref="A24:A31"/>
    <mergeCell ref="C24:I24"/>
    <mergeCell ref="C25:I25"/>
    <mergeCell ref="H26:I26"/>
    <mergeCell ref="F27:I27"/>
    <mergeCell ref="C28:D28"/>
    <mergeCell ref="H28:I28"/>
    <mergeCell ref="C29:D29"/>
    <mergeCell ref="H29:I29"/>
    <mergeCell ref="F30:G30"/>
    <mergeCell ref="H30:I30"/>
    <mergeCell ref="C31:D31"/>
    <mergeCell ref="H31:I31"/>
    <mergeCell ref="C1:I1"/>
    <mergeCell ref="C10:I10"/>
    <mergeCell ref="A11:A23"/>
    <mergeCell ref="C11:D11"/>
    <mergeCell ref="E11:E13"/>
    <mergeCell ref="F11:I11"/>
    <mergeCell ref="B12:B13"/>
    <mergeCell ref="C12:D13"/>
    <mergeCell ref="F12:I12"/>
    <mergeCell ref="F13:G13"/>
    <mergeCell ref="H13:I13"/>
    <mergeCell ref="B14:B15"/>
    <mergeCell ref="C14:C15"/>
    <mergeCell ref="D14:D15"/>
    <mergeCell ref="E14:E15"/>
    <mergeCell ref="F14:G14"/>
  </mergeCells>
  <pageMargins left="0.70866141732283472" right="0.70866141732283472" top="0.74803149606299213" bottom="0.74803149606299213" header="0.31496062992125984" footer="0.31496062992125984"/>
  <pageSetup paperSize="8" scale="4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60" zoomScaleNormal="60" workbookViewId="0">
      <selection activeCell="B2" sqref="B2"/>
    </sheetView>
  </sheetViews>
  <sheetFormatPr baseColWidth="10" defaultRowHeight="21" x14ac:dyDescent="0.3"/>
  <cols>
    <col min="1" max="1" width="7.140625" style="51" customWidth="1"/>
    <col min="2" max="2" width="128.7109375" style="57" customWidth="1"/>
    <col min="3" max="4" width="35.7109375" style="53" customWidth="1"/>
    <col min="5" max="6" width="35.5703125" style="53" customWidth="1"/>
    <col min="7" max="7" width="35.7109375" style="53" customWidth="1"/>
    <col min="8" max="8" width="20.7109375" style="53" customWidth="1"/>
    <col min="9" max="16384" width="11.42578125" style="53"/>
  </cols>
  <sheetData>
    <row r="1" spans="1:8" ht="61.5" x14ac:dyDescent="0.25">
      <c r="A1" s="77" t="s">
        <v>136</v>
      </c>
      <c r="B1" s="77"/>
      <c r="C1" s="107" t="s">
        <v>0</v>
      </c>
      <c r="D1" s="107"/>
      <c r="E1" s="107"/>
      <c r="F1" s="107"/>
      <c r="G1" s="107"/>
    </row>
    <row r="2" spans="1:8" ht="61.5" x14ac:dyDescent="0.3">
      <c r="B2" s="52"/>
      <c r="C2" s="63"/>
      <c r="D2" s="63"/>
      <c r="E2" s="63"/>
      <c r="F2" s="63"/>
      <c r="G2" s="63"/>
    </row>
    <row r="3" spans="1:8" ht="31.5" x14ac:dyDescent="0.3">
      <c r="B3" s="53"/>
      <c r="F3" s="63"/>
      <c r="G3" s="63"/>
    </row>
    <row r="4" spans="1:8" ht="93.75" x14ac:dyDescent="0.3">
      <c r="A4" s="53"/>
      <c r="B4" s="22" t="s">
        <v>1</v>
      </c>
      <c r="C4" s="1" t="s">
        <v>2</v>
      </c>
      <c r="D4" s="2" t="s">
        <v>3</v>
      </c>
      <c r="E4" s="3" t="s">
        <v>4</v>
      </c>
      <c r="F4" s="69" t="s">
        <v>5</v>
      </c>
      <c r="G4" s="70" t="s">
        <v>6</v>
      </c>
    </row>
    <row r="5" spans="1:8" ht="18.75" x14ac:dyDescent="0.3">
      <c r="A5" s="53"/>
      <c r="B5" s="54"/>
      <c r="C5" s="66"/>
      <c r="D5" s="66"/>
      <c r="E5" s="66"/>
      <c r="F5" s="64"/>
      <c r="G5" s="64"/>
    </row>
    <row r="6" spans="1:8" ht="18.75" x14ac:dyDescent="0.3">
      <c r="A6" s="53"/>
      <c r="B6" s="54"/>
      <c r="C6" s="66"/>
      <c r="D6" s="66"/>
      <c r="E6" s="66"/>
      <c r="F6" s="64"/>
      <c r="G6" s="64"/>
    </row>
    <row r="7" spans="1:8" ht="18.75" x14ac:dyDescent="0.3">
      <c r="A7" s="53"/>
      <c r="B7" s="54"/>
      <c r="C7" s="66"/>
      <c r="D7" s="66"/>
      <c r="E7" s="66"/>
      <c r="F7" s="64"/>
      <c r="G7" s="64"/>
    </row>
    <row r="8" spans="1:8" x14ac:dyDescent="0.35">
      <c r="A8" s="55"/>
      <c r="B8" s="7"/>
    </row>
    <row r="9" spans="1:8" ht="21" customHeight="1" x14ac:dyDescent="0.35">
      <c r="A9" s="56"/>
      <c r="B9" s="23"/>
      <c r="C9" s="102" t="s">
        <v>7</v>
      </c>
      <c r="D9" s="102"/>
      <c r="E9" s="102"/>
      <c r="F9" s="102"/>
      <c r="G9" s="102"/>
      <c r="H9" s="6"/>
    </row>
    <row r="10" spans="1:8" ht="15.75" customHeight="1" x14ac:dyDescent="0.35">
      <c r="A10" s="86" t="s">
        <v>8</v>
      </c>
      <c r="B10" s="24" t="s">
        <v>9</v>
      </c>
      <c r="C10" s="101" t="s">
        <v>10</v>
      </c>
      <c r="D10" s="101"/>
      <c r="E10" s="100" t="s">
        <v>11</v>
      </c>
      <c r="F10" s="98" t="s">
        <v>12</v>
      </c>
      <c r="G10" s="98"/>
      <c r="H10" s="71"/>
    </row>
    <row r="11" spans="1:8" ht="15" customHeight="1" x14ac:dyDescent="0.35">
      <c r="A11" s="86"/>
      <c r="B11" s="87" t="s">
        <v>13</v>
      </c>
      <c r="C11" s="82" t="s">
        <v>14</v>
      </c>
      <c r="D11" s="82"/>
      <c r="E11" s="100"/>
      <c r="F11" s="97" t="s">
        <v>15</v>
      </c>
      <c r="G11" s="97"/>
      <c r="H11" s="58"/>
    </row>
    <row r="12" spans="1:8" ht="36" customHeight="1" x14ac:dyDescent="0.25">
      <c r="A12" s="86"/>
      <c r="B12" s="87"/>
      <c r="C12" s="82"/>
      <c r="D12" s="82"/>
      <c r="E12" s="100"/>
      <c r="F12" s="83" t="s">
        <v>17</v>
      </c>
      <c r="G12" s="83"/>
      <c r="H12" s="58"/>
    </row>
    <row r="13" spans="1:8" x14ac:dyDescent="0.25">
      <c r="A13" s="86"/>
      <c r="B13" s="87" t="s">
        <v>18</v>
      </c>
      <c r="C13" s="83" t="s">
        <v>19</v>
      </c>
      <c r="D13" s="83" t="s">
        <v>19</v>
      </c>
      <c r="E13" s="92" t="s">
        <v>20</v>
      </c>
      <c r="F13" s="93" t="s">
        <v>22</v>
      </c>
      <c r="G13" s="93"/>
      <c r="H13" s="58"/>
    </row>
    <row r="14" spans="1:8" ht="15" x14ac:dyDescent="0.25">
      <c r="A14" s="86"/>
      <c r="B14" s="87"/>
      <c r="C14" s="83"/>
      <c r="D14" s="83"/>
      <c r="E14" s="92"/>
      <c r="F14" s="93"/>
      <c r="G14" s="93"/>
    </row>
    <row r="15" spans="1:8" ht="64.5" customHeight="1" x14ac:dyDescent="0.25">
      <c r="A15" s="86"/>
      <c r="B15" s="26" t="s">
        <v>25</v>
      </c>
      <c r="C15" s="19" t="s">
        <v>26</v>
      </c>
      <c r="D15" s="27" t="s">
        <v>27</v>
      </c>
      <c r="E15" s="19" t="s">
        <v>26</v>
      </c>
      <c r="F15" s="27" t="s">
        <v>29</v>
      </c>
      <c r="G15" s="27" t="s">
        <v>30</v>
      </c>
      <c r="H15" s="59"/>
    </row>
    <row r="16" spans="1:8" x14ac:dyDescent="0.25">
      <c r="A16" s="86"/>
      <c r="B16" s="28" t="s">
        <v>7</v>
      </c>
      <c r="C16" s="12">
        <v>3</v>
      </c>
      <c r="D16" s="12">
        <v>3</v>
      </c>
      <c r="E16" s="12">
        <v>3</v>
      </c>
      <c r="F16" s="16">
        <v>5</v>
      </c>
      <c r="G16" s="16">
        <v>5</v>
      </c>
      <c r="H16" s="59"/>
    </row>
    <row r="17" spans="1:8" x14ac:dyDescent="0.25">
      <c r="A17" s="86"/>
      <c r="B17" s="28" t="s">
        <v>31</v>
      </c>
      <c r="C17" s="12" t="s">
        <v>32</v>
      </c>
      <c r="D17" s="12" t="s">
        <v>33</v>
      </c>
      <c r="E17" s="12" t="s">
        <v>34</v>
      </c>
      <c r="F17" s="16" t="s">
        <v>37</v>
      </c>
      <c r="G17" s="16" t="s">
        <v>38</v>
      </c>
    </row>
    <row r="18" spans="1:8" x14ac:dyDescent="0.25">
      <c r="A18" s="86"/>
      <c r="B18" s="29" t="s">
        <v>130</v>
      </c>
      <c r="C18" s="30">
        <v>7</v>
      </c>
      <c r="D18" s="30">
        <v>27</v>
      </c>
      <c r="E18" s="30">
        <v>9</v>
      </c>
      <c r="F18" s="30">
        <v>2</v>
      </c>
      <c r="G18" s="30">
        <v>45</v>
      </c>
      <c r="H18" s="29">
        <f>SUM(C18:G18)</f>
        <v>90</v>
      </c>
    </row>
    <row r="19" spans="1:8" x14ac:dyDescent="0.25">
      <c r="A19" s="86"/>
      <c r="B19" s="29" t="s">
        <v>89</v>
      </c>
      <c r="C19" s="30">
        <v>7.77</v>
      </c>
      <c r="D19" s="30">
        <f>27/90*100</f>
        <v>30</v>
      </c>
      <c r="E19" s="30">
        <f>9/90*100</f>
        <v>10</v>
      </c>
      <c r="F19" s="30">
        <v>2.23</v>
      </c>
      <c r="G19" s="30">
        <v>50</v>
      </c>
      <c r="H19" s="29">
        <f t="shared" ref="H19:H21" si="0">SUM(C19:G19)</f>
        <v>100</v>
      </c>
    </row>
    <row r="20" spans="1:8" x14ac:dyDescent="0.25">
      <c r="A20" s="86"/>
      <c r="B20" s="29" t="s">
        <v>134</v>
      </c>
      <c r="C20" s="30">
        <v>7.97</v>
      </c>
      <c r="D20" s="30">
        <v>20.149999999999999</v>
      </c>
      <c r="E20" s="30">
        <v>7.28</v>
      </c>
      <c r="F20" s="30">
        <v>7.55</v>
      </c>
      <c r="G20" s="30">
        <v>57.05</v>
      </c>
      <c r="H20" s="29">
        <f t="shared" si="0"/>
        <v>100</v>
      </c>
    </row>
    <row r="21" spans="1:8" x14ac:dyDescent="0.25">
      <c r="A21" s="86"/>
      <c r="B21" s="29" t="s">
        <v>133</v>
      </c>
      <c r="C21" s="30">
        <v>10.039999999999999</v>
      </c>
      <c r="D21" s="30">
        <v>20.83</v>
      </c>
      <c r="E21" s="30">
        <v>6.99</v>
      </c>
      <c r="F21" s="30">
        <v>6.62</v>
      </c>
      <c r="G21" s="30">
        <v>55.52</v>
      </c>
      <c r="H21" s="29">
        <f t="shared" si="0"/>
        <v>100</v>
      </c>
    </row>
    <row r="22" spans="1:8" x14ac:dyDescent="0.25">
      <c r="A22" s="86"/>
      <c r="B22" s="31" t="s">
        <v>39</v>
      </c>
      <c r="C22" s="94" t="s">
        <v>40</v>
      </c>
      <c r="D22" s="94"/>
      <c r="E22" s="94"/>
      <c r="F22" s="94"/>
      <c r="G22" s="94"/>
      <c r="H22" s="12" t="s">
        <v>4</v>
      </c>
    </row>
    <row r="23" spans="1:8" ht="18.75" x14ac:dyDescent="0.25">
      <c r="A23" s="80" t="s">
        <v>41</v>
      </c>
      <c r="B23" s="32"/>
      <c r="C23" s="96" t="s">
        <v>84</v>
      </c>
      <c r="D23" s="96"/>
      <c r="E23" s="96"/>
      <c r="F23" s="96"/>
      <c r="G23" s="96"/>
      <c r="H23" s="4"/>
    </row>
    <row r="24" spans="1:8" ht="18.75" x14ac:dyDescent="0.25">
      <c r="A24" s="80"/>
      <c r="B24" s="32"/>
      <c r="C24" s="96" t="s">
        <v>85</v>
      </c>
      <c r="D24" s="96"/>
      <c r="E24" s="96"/>
      <c r="F24" s="96"/>
      <c r="G24" s="96"/>
      <c r="H24" s="4"/>
    </row>
    <row r="25" spans="1:8" ht="126" customHeight="1" x14ac:dyDescent="0.25">
      <c r="A25" s="80"/>
      <c r="B25" s="26" t="s">
        <v>43</v>
      </c>
      <c r="C25" s="9" t="s">
        <v>3</v>
      </c>
      <c r="D25" s="10" t="s">
        <v>3</v>
      </c>
      <c r="E25" s="9" t="s">
        <v>3</v>
      </c>
      <c r="F25" s="90" t="s">
        <v>3</v>
      </c>
      <c r="G25" s="90"/>
      <c r="H25" s="4"/>
    </row>
    <row r="26" spans="1:8" ht="92.25" customHeight="1" x14ac:dyDescent="0.25">
      <c r="A26" s="80"/>
      <c r="B26" s="33" t="s">
        <v>44</v>
      </c>
      <c r="C26" s="12" t="s">
        <v>19</v>
      </c>
      <c r="D26" s="12" t="s">
        <v>19</v>
      </c>
      <c r="E26" s="11" t="s">
        <v>45</v>
      </c>
      <c r="F26" s="89" t="s">
        <v>126</v>
      </c>
      <c r="G26" s="89"/>
      <c r="H26" s="4"/>
    </row>
    <row r="27" spans="1:8" ht="84" x14ac:dyDescent="0.25">
      <c r="A27" s="80"/>
      <c r="B27" s="26" t="s">
        <v>46</v>
      </c>
      <c r="C27" s="84" t="s">
        <v>47</v>
      </c>
      <c r="D27" s="84"/>
      <c r="E27" s="13" t="s">
        <v>48</v>
      </c>
      <c r="F27" s="91" t="s">
        <v>92</v>
      </c>
      <c r="G27" s="91"/>
      <c r="H27" s="4"/>
    </row>
    <row r="28" spans="1:8" ht="168" customHeight="1" x14ac:dyDescent="0.25">
      <c r="A28" s="80"/>
      <c r="B28" s="33" t="s">
        <v>49</v>
      </c>
      <c r="C28" s="85" t="s">
        <v>111</v>
      </c>
      <c r="D28" s="85"/>
      <c r="E28" s="34" t="s">
        <v>51</v>
      </c>
      <c r="F28" s="91" t="s">
        <v>93</v>
      </c>
      <c r="G28" s="91"/>
      <c r="H28" s="4"/>
    </row>
    <row r="29" spans="1:8" ht="42.75" customHeight="1" x14ac:dyDescent="0.25">
      <c r="A29" s="80"/>
      <c r="B29" s="33" t="s">
        <v>112</v>
      </c>
      <c r="C29" s="16" t="s">
        <v>53</v>
      </c>
      <c r="D29" s="16" t="s">
        <v>53</v>
      </c>
      <c r="E29" s="16" t="s">
        <v>53</v>
      </c>
      <c r="F29" s="95" t="s">
        <v>55</v>
      </c>
      <c r="G29" s="95"/>
      <c r="H29" s="4"/>
    </row>
    <row r="30" spans="1:8" ht="42" x14ac:dyDescent="0.25">
      <c r="A30" s="80"/>
      <c r="B30" s="33" t="s">
        <v>56</v>
      </c>
      <c r="C30" s="95" t="s">
        <v>94</v>
      </c>
      <c r="D30" s="95"/>
      <c r="E30" s="34" t="s">
        <v>57</v>
      </c>
      <c r="F30" s="95" t="s">
        <v>57</v>
      </c>
      <c r="G30" s="95"/>
      <c r="H30" s="38"/>
    </row>
    <row r="31" spans="1:8" ht="66" customHeight="1" x14ac:dyDescent="0.25">
      <c r="A31" s="80" t="s">
        <v>58</v>
      </c>
      <c r="B31" s="36" t="s">
        <v>113</v>
      </c>
      <c r="C31" s="19" t="s">
        <v>19</v>
      </c>
      <c r="D31" s="19" t="s">
        <v>19</v>
      </c>
      <c r="E31" s="37" t="s">
        <v>3</v>
      </c>
      <c r="F31" s="84" t="s">
        <v>95</v>
      </c>
      <c r="G31" s="84"/>
      <c r="H31" s="38" t="s">
        <v>59</v>
      </c>
    </row>
    <row r="32" spans="1:8" ht="63.75" customHeight="1" x14ac:dyDescent="0.25">
      <c r="A32" s="80"/>
      <c r="B32" s="36" t="s">
        <v>60</v>
      </c>
      <c r="C32" s="19" t="s">
        <v>19</v>
      </c>
      <c r="D32" s="19" t="s">
        <v>19</v>
      </c>
      <c r="E32" s="39" t="s">
        <v>19</v>
      </c>
      <c r="F32" s="84" t="s">
        <v>3</v>
      </c>
      <c r="G32" s="84"/>
      <c r="H32" s="4"/>
    </row>
    <row r="33" spans="1:7" x14ac:dyDescent="0.25">
      <c r="A33" s="5"/>
      <c r="B33" s="8"/>
    </row>
    <row r="34" spans="1:7" x14ac:dyDescent="0.25">
      <c r="A34" s="5"/>
      <c r="B34" s="8"/>
    </row>
    <row r="35" spans="1:7" ht="165" customHeight="1" x14ac:dyDescent="0.25">
      <c r="A35" s="5"/>
      <c r="B35" s="8"/>
    </row>
    <row r="36" spans="1:7" x14ac:dyDescent="0.25">
      <c r="A36" s="5"/>
      <c r="B36" s="8"/>
    </row>
    <row r="37" spans="1:7" x14ac:dyDescent="0.25">
      <c r="A37" s="5"/>
      <c r="B37" s="8"/>
    </row>
    <row r="38" spans="1:7" x14ac:dyDescent="0.25">
      <c r="A38" s="5"/>
      <c r="B38" s="8"/>
    </row>
    <row r="39" spans="1:7" x14ac:dyDescent="0.25">
      <c r="A39" s="5"/>
      <c r="B39" s="8"/>
    </row>
    <row r="40" spans="1:7" x14ac:dyDescent="0.25">
      <c r="A40" s="5"/>
      <c r="B40" s="8"/>
    </row>
    <row r="41" spans="1:7" x14ac:dyDescent="0.25">
      <c r="A41" s="5"/>
      <c r="B41" s="8"/>
    </row>
    <row r="42" spans="1:7" x14ac:dyDescent="0.25">
      <c r="A42" s="5"/>
      <c r="B42" s="8"/>
    </row>
    <row r="43" spans="1:7" x14ac:dyDescent="0.25">
      <c r="A43" s="5"/>
      <c r="B43" s="8"/>
    </row>
    <row r="44" spans="1:7" x14ac:dyDescent="0.25">
      <c r="A44" s="5"/>
      <c r="B44" s="8"/>
    </row>
    <row r="45" spans="1:7" x14ac:dyDescent="0.25">
      <c r="A45" s="5"/>
      <c r="B45" s="8"/>
    </row>
    <row r="46" spans="1:7" x14ac:dyDescent="0.35">
      <c r="A46" s="56"/>
      <c r="B46" s="23"/>
      <c r="C46" s="102" t="s">
        <v>7</v>
      </c>
      <c r="D46" s="102"/>
      <c r="E46" s="102"/>
      <c r="F46" s="102"/>
      <c r="G46" s="102"/>
    </row>
    <row r="47" spans="1:7" x14ac:dyDescent="0.35">
      <c r="A47" s="86" t="s">
        <v>8</v>
      </c>
      <c r="B47" s="24" t="s">
        <v>9</v>
      </c>
      <c r="C47" s="101" t="s">
        <v>10</v>
      </c>
      <c r="D47" s="101"/>
      <c r="E47" s="100" t="s">
        <v>11</v>
      </c>
      <c r="F47" s="98" t="s">
        <v>12</v>
      </c>
      <c r="G47" s="98"/>
    </row>
    <row r="48" spans="1:7" x14ac:dyDescent="0.35">
      <c r="A48" s="86"/>
      <c r="B48" s="87" t="s">
        <v>13</v>
      </c>
      <c r="C48" s="82" t="s">
        <v>14</v>
      </c>
      <c r="D48" s="82"/>
      <c r="E48" s="100"/>
      <c r="F48" s="97" t="s">
        <v>15</v>
      </c>
      <c r="G48" s="97"/>
    </row>
    <row r="49" spans="1:8" ht="25.5" customHeight="1" x14ac:dyDescent="0.25">
      <c r="A49" s="86"/>
      <c r="B49" s="87"/>
      <c r="C49" s="82"/>
      <c r="D49" s="82"/>
      <c r="E49" s="100"/>
      <c r="F49" s="83" t="s">
        <v>17</v>
      </c>
      <c r="G49" s="83"/>
    </row>
    <row r="50" spans="1:8" ht="15" x14ac:dyDescent="0.25">
      <c r="A50" s="86"/>
      <c r="B50" s="87" t="s">
        <v>18</v>
      </c>
      <c r="C50" s="83" t="s">
        <v>19</v>
      </c>
      <c r="D50" s="83" t="s">
        <v>19</v>
      </c>
      <c r="E50" s="92" t="s">
        <v>20</v>
      </c>
      <c r="F50" s="93" t="s">
        <v>22</v>
      </c>
      <c r="G50" s="93"/>
    </row>
    <row r="51" spans="1:8" ht="15" x14ac:dyDescent="0.25">
      <c r="A51" s="86"/>
      <c r="B51" s="87"/>
      <c r="C51" s="83"/>
      <c r="D51" s="83"/>
      <c r="E51" s="92"/>
      <c r="F51" s="93"/>
      <c r="G51" s="93"/>
    </row>
    <row r="52" spans="1:8" ht="63" customHeight="1" x14ac:dyDescent="0.25">
      <c r="A52" s="86"/>
      <c r="B52" s="26" t="s">
        <v>25</v>
      </c>
      <c r="C52" s="19" t="s">
        <v>26</v>
      </c>
      <c r="D52" s="27" t="s">
        <v>27</v>
      </c>
      <c r="E52" s="19" t="s">
        <v>26</v>
      </c>
      <c r="F52" s="27" t="s">
        <v>29</v>
      </c>
      <c r="G52" s="27" t="s">
        <v>30</v>
      </c>
      <c r="H52" s="59"/>
    </row>
    <row r="53" spans="1:8" x14ac:dyDescent="0.25">
      <c r="A53" s="86"/>
      <c r="B53" s="28" t="s">
        <v>7</v>
      </c>
      <c r="C53" s="12">
        <v>3</v>
      </c>
      <c r="D53" s="12">
        <v>3</v>
      </c>
      <c r="E53" s="12">
        <v>3</v>
      </c>
      <c r="F53" s="16">
        <v>5</v>
      </c>
      <c r="G53" s="16">
        <v>5</v>
      </c>
      <c r="H53" s="59"/>
    </row>
    <row r="54" spans="1:8" x14ac:dyDescent="0.25">
      <c r="A54" s="86"/>
      <c r="B54" s="28" t="s">
        <v>31</v>
      </c>
      <c r="C54" s="12" t="s">
        <v>32</v>
      </c>
      <c r="D54" s="12" t="s">
        <v>33</v>
      </c>
      <c r="E54" s="12" t="s">
        <v>34</v>
      </c>
      <c r="F54" s="16" t="s">
        <v>37</v>
      </c>
      <c r="G54" s="16" t="s">
        <v>38</v>
      </c>
      <c r="H54" s="75"/>
    </row>
    <row r="55" spans="1:8" x14ac:dyDescent="0.25">
      <c r="A55" s="86"/>
      <c r="B55" s="29" t="s">
        <v>130</v>
      </c>
      <c r="C55" s="30">
        <v>7</v>
      </c>
      <c r="D55" s="30">
        <v>27</v>
      </c>
      <c r="E55" s="30">
        <v>9</v>
      </c>
      <c r="F55" s="30">
        <v>2</v>
      </c>
      <c r="G55" s="30">
        <v>45</v>
      </c>
      <c r="H55" s="29">
        <f>SUM(C55:G55)</f>
        <v>90</v>
      </c>
    </row>
    <row r="56" spans="1:8" x14ac:dyDescent="0.25">
      <c r="A56" s="86"/>
      <c r="B56" s="29" t="s">
        <v>89</v>
      </c>
      <c r="C56" s="30">
        <v>7.77</v>
      </c>
      <c r="D56" s="30">
        <f>27/90*100</f>
        <v>30</v>
      </c>
      <c r="E56" s="30">
        <f>9/90*100</f>
        <v>10</v>
      </c>
      <c r="F56" s="30">
        <v>2.23</v>
      </c>
      <c r="G56" s="30">
        <v>50</v>
      </c>
      <c r="H56" s="29">
        <f t="shared" ref="H56:H58" si="1">SUM(C56:G56)</f>
        <v>100</v>
      </c>
    </row>
    <row r="57" spans="1:8" x14ac:dyDescent="0.25">
      <c r="A57" s="86"/>
      <c r="B57" s="29" t="s">
        <v>134</v>
      </c>
      <c r="C57" s="30">
        <v>7.97</v>
      </c>
      <c r="D57" s="30">
        <v>20.149999999999999</v>
      </c>
      <c r="E57" s="30">
        <v>7.28</v>
      </c>
      <c r="F57" s="30">
        <v>7.55</v>
      </c>
      <c r="G57" s="30">
        <v>57.05</v>
      </c>
      <c r="H57" s="29">
        <f t="shared" si="1"/>
        <v>100</v>
      </c>
    </row>
    <row r="58" spans="1:8" x14ac:dyDescent="0.25">
      <c r="A58" s="86"/>
      <c r="B58" s="29" t="s">
        <v>133</v>
      </c>
      <c r="C58" s="30">
        <v>10.039999999999999</v>
      </c>
      <c r="D58" s="30">
        <v>20.83</v>
      </c>
      <c r="E58" s="30">
        <v>6.99</v>
      </c>
      <c r="F58" s="30">
        <v>6.62</v>
      </c>
      <c r="G58" s="30">
        <v>55.52</v>
      </c>
      <c r="H58" s="29">
        <f t="shared" si="1"/>
        <v>100</v>
      </c>
    </row>
    <row r="59" spans="1:8" ht="63" customHeight="1" x14ac:dyDescent="0.25">
      <c r="A59" s="86"/>
      <c r="B59" s="31" t="s">
        <v>39</v>
      </c>
      <c r="C59" s="94" t="s">
        <v>40</v>
      </c>
      <c r="D59" s="94"/>
      <c r="E59" s="94"/>
      <c r="F59" s="94"/>
      <c r="G59" s="94"/>
      <c r="H59" s="12" t="s">
        <v>4</v>
      </c>
    </row>
    <row r="60" spans="1:8" ht="147" x14ac:dyDescent="0.25">
      <c r="A60" s="80" t="s">
        <v>61</v>
      </c>
      <c r="B60" s="36" t="s">
        <v>62</v>
      </c>
      <c r="C60" s="41" t="s">
        <v>63</v>
      </c>
      <c r="D60" s="14" t="s">
        <v>50</v>
      </c>
      <c r="E60" s="42" t="s">
        <v>64</v>
      </c>
      <c r="F60" s="43" t="s">
        <v>96</v>
      </c>
      <c r="G60" s="13" t="s">
        <v>97</v>
      </c>
      <c r="H60" s="108" t="s">
        <v>66</v>
      </c>
    </row>
    <row r="61" spans="1:8" ht="85.5" customHeight="1" x14ac:dyDescent="0.25">
      <c r="A61" s="80"/>
      <c r="B61" s="36" t="s">
        <v>67</v>
      </c>
      <c r="C61" s="41" t="s">
        <v>68</v>
      </c>
      <c r="D61" s="14" t="s">
        <v>50</v>
      </c>
      <c r="E61" s="41" t="s">
        <v>69</v>
      </c>
      <c r="F61" s="95" t="s">
        <v>98</v>
      </c>
      <c r="G61" s="95"/>
      <c r="H61" s="108"/>
    </row>
    <row r="62" spans="1:8" ht="84" customHeight="1" x14ac:dyDescent="0.25">
      <c r="A62" s="80"/>
      <c r="B62" s="36" t="s">
        <v>104</v>
      </c>
      <c r="C62" s="12" t="s">
        <v>19</v>
      </c>
      <c r="D62" s="12" t="s">
        <v>19</v>
      </c>
      <c r="E62" s="41" t="s">
        <v>71</v>
      </c>
      <c r="F62" s="84" t="s">
        <v>99</v>
      </c>
      <c r="G62" s="84"/>
      <c r="H62" s="108"/>
    </row>
    <row r="63" spans="1:8" ht="84" customHeight="1" x14ac:dyDescent="0.25">
      <c r="A63" s="80"/>
      <c r="B63" s="36" t="s">
        <v>114</v>
      </c>
      <c r="C63" s="88" t="s">
        <v>72</v>
      </c>
      <c r="D63" s="88"/>
      <c r="E63" s="88"/>
      <c r="F63" s="95" t="s">
        <v>100</v>
      </c>
      <c r="G63" s="95"/>
      <c r="H63" s="108"/>
    </row>
    <row r="64" spans="1:8" ht="84" customHeight="1" x14ac:dyDescent="0.25">
      <c r="A64" s="80"/>
      <c r="B64" s="36" t="s">
        <v>105</v>
      </c>
      <c r="C64" s="88" t="s">
        <v>72</v>
      </c>
      <c r="D64" s="88"/>
      <c r="E64" s="88"/>
      <c r="F64" s="110" t="s">
        <v>101</v>
      </c>
      <c r="G64" s="110"/>
      <c r="H64" s="108"/>
    </row>
    <row r="65" spans="1:8" ht="63" x14ac:dyDescent="0.25">
      <c r="A65" s="80"/>
      <c r="B65" s="36" t="s">
        <v>115</v>
      </c>
      <c r="C65" s="19" t="s">
        <v>19</v>
      </c>
      <c r="D65" s="19" t="s">
        <v>19</v>
      </c>
      <c r="E65" s="19" t="s">
        <v>19</v>
      </c>
      <c r="F65" s="110" t="s">
        <v>116</v>
      </c>
      <c r="G65" s="110"/>
      <c r="H65" s="108"/>
    </row>
    <row r="66" spans="1:8" ht="68.25" customHeight="1" x14ac:dyDescent="0.25">
      <c r="A66" s="80"/>
      <c r="B66" s="36" t="s">
        <v>106</v>
      </c>
      <c r="C66" s="41" t="s">
        <v>3</v>
      </c>
      <c r="D66" s="20" t="s">
        <v>52</v>
      </c>
      <c r="E66" s="41" t="s">
        <v>3</v>
      </c>
      <c r="F66" s="84" t="s">
        <v>102</v>
      </c>
      <c r="G66" s="84"/>
      <c r="H66" s="108"/>
    </row>
    <row r="67" spans="1:8" ht="52.5" customHeight="1" x14ac:dyDescent="0.25">
      <c r="A67" s="80" t="s">
        <v>74</v>
      </c>
      <c r="B67" s="111" t="s">
        <v>87</v>
      </c>
      <c r="C67" s="111"/>
      <c r="D67" s="111"/>
      <c r="E67" s="111"/>
      <c r="F67" s="111"/>
      <c r="G67" s="111"/>
      <c r="H67" s="40"/>
    </row>
    <row r="68" spans="1:8" ht="51" customHeight="1" x14ac:dyDescent="0.25">
      <c r="A68" s="80"/>
      <c r="B68" s="112" t="s">
        <v>88</v>
      </c>
      <c r="C68" s="112"/>
      <c r="D68" s="112"/>
      <c r="E68" s="112"/>
      <c r="F68" s="112"/>
      <c r="G68" s="112"/>
      <c r="H68" s="68"/>
    </row>
    <row r="69" spans="1:8" ht="63" x14ac:dyDescent="0.25">
      <c r="A69" s="80"/>
      <c r="B69" s="36" t="s">
        <v>75</v>
      </c>
      <c r="C69" s="88" t="s">
        <v>76</v>
      </c>
      <c r="D69" s="88"/>
      <c r="E69" s="88"/>
      <c r="F69" s="106" t="s">
        <v>76</v>
      </c>
      <c r="G69" s="106"/>
      <c r="H69" s="45"/>
    </row>
    <row r="70" spans="1:8" ht="84" x14ac:dyDescent="0.25">
      <c r="A70" s="80"/>
      <c r="B70" s="36" t="s">
        <v>107</v>
      </c>
      <c r="C70" s="19" t="s">
        <v>19</v>
      </c>
      <c r="D70" s="19" t="s">
        <v>19</v>
      </c>
      <c r="E70" s="19" t="s">
        <v>19</v>
      </c>
      <c r="F70" s="91" t="s">
        <v>77</v>
      </c>
      <c r="G70" s="91"/>
      <c r="H70" s="48"/>
    </row>
    <row r="71" spans="1:8" x14ac:dyDescent="0.25">
      <c r="A71" s="80"/>
      <c r="B71" s="104" t="s">
        <v>78</v>
      </c>
      <c r="C71" s="104"/>
      <c r="D71" s="104"/>
      <c r="E71" s="104"/>
      <c r="F71" s="104"/>
      <c r="G71" s="104"/>
      <c r="H71" s="45"/>
    </row>
    <row r="72" spans="1:8" ht="84" customHeight="1" x14ac:dyDescent="0.25">
      <c r="A72" s="80"/>
      <c r="B72" s="49" t="s">
        <v>108</v>
      </c>
      <c r="C72" s="19" t="s">
        <v>19</v>
      </c>
      <c r="D72" s="19" t="s">
        <v>19</v>
      </c>
      <c r="E72" s="19" t="s">
        <v>19</v>
      </c>
      <c r="F72" s="95" t="s">
        <v>42</v>
      </c>
      <c r="G72" s="95"/>
      <c r="H72" s="45"/>
    </row>
    <row r="73" spans="1:8" ht="75" customHeight="1" x14ac:dyDescent="0.25">
      <c r="A73" s="80"/>
      <c r="B73" s="50" t="s">
        <v>109</v>
      </c>
      <c r="C73" s="105" t="s">
        <v>52</v>
      </c>
      <c r="D73" s="105"/>
      <c r="E73" s="34" t="s">
        <v>42</v>
      </c>
      <c r="F73" s="95" t="s">
        <v>103</v>
      </c>
      <c r="G73" s="95"/>
      <c r="H73" s="25"/>
    </row>
    <row r="74" spans="1:8" ht="21" customHeight="1" x14ac:dyDescent="0.25">
      <c r="A74" s="80"/>
      <c r="B74" s="50" t="s">
        <v>80</v>
      </c>
      <c r="C74" s="19" t="s">
        <v>19</v>
      </c>
      <c r="D74" s="19" t="s">
        <v>19</v>
      </c>
      <c r="E74" s="19" t="s">
        <v>19</v>
      </c>
      <c r="F74" s="90" t="s">
        <v>3</v>
      </c>
      <c r="G74" s="90"/>
      <c r="H74" s="40"/>
    </row>
    <row r="75" spans="1:8" ht="42" customHeight="1" x14ac:dyDescent="0.25">
      <c r="A75" s="81" t="s">
        <v>81</v>
      </c>
      <c r="B75" s="103" t="s">
        <v>82</v>
      </c>
      <c r="C75" s="103"/>
      <c r="D75" s="103"/>
      <c r="E75" s="103"/>
      <c r="F75" s="103"/>
      <c r="G75" s="103"/>
      <c r="H75" s="40"/>
    </row>
    <row r="76" spans="1:8" x14ac:dyDescent="0.25">
      <c r="A76" s="81"/>
      <c r="B76" s="103" t="s">
        <v>86</v>
      </c>
      <c r="C76" s="103"/>
      <c r="D76" s="103"/>
      <c r="E76" s="103"/>
      <c r="F76" s="103"/>
      <c r="G76" s="103"/>
      <c r="H76" s="40"/>
    </row>
    <row r="77" spans="1:8" x14ac:dyDescent="0.25">
      <c r="A77" s="81"/>
      <c r="B77" s="103" t="s">
        <v>83</v>
      </c>
      <c r="C77" s="103"/>
      <c r="D77" s="103"/>
      <c r="E77" s="103"/>
      <c r="F77" s="103"/>
      <c r="G77" s="103"/>
      <c r="H77" s="46"/>
    </row>
  </sheetData>
  <mergeCells count="71">
    <mergeCell ref="H60:H66"/>
    <mergeCell ref="F72:G72"/>
    <mergeCell ref="C73:D73"/>
    <mergeCell ref="F73:G73"/>
    <mergeCell ref="F74:G74"/>
    <mergeCell ref="A75:A77"/>
    <mergeCell ref="B75:G75"/>
    <mergeCell ref="B76:G76"/>
    <mergeCell ref="B77:G77"/>
    <mergeCell ref="F65:G65"/>
    <mergeCell ref="F66:G66"/>
    <mergeCell ref="A67:A74"/>
    <mergeCell ref="B67:G67"/>
    <mergeCell ref="B68:G68"/>
    <mergeCell ref="C69:E69"/>
    <mergeCell ref="F69:G69"/>
    <mergeCell ref="F70:G70"/>
    <mergeCell ref="B71:G71"/>
    <mergeCell ref="F50:G51"/>
    <mergeCell ref="C59:G59"/>
    <mergeCell ref="A60:A66"/>
    <mergeCell ref="F61:G61"/>
    <mergeCell ref="F62:G62"/>
    <mergeCell ref="C63:E63"/>
    <mergeCell ref="F63:G63"/>
    <mergeCell ref="C64:E64"/>
    <mergeCell ref="F64:G64"/>
    <mergeCell ref="A31:A32"/>
    <mergeCell ref="F31:G31"/>
    <mergeCell ref="F32:G32"/>
    <mergeCell ref="C46:G46"/>
    <mergeCell ref="A47:A59"/>
    <mergeCell ref="C47:D47"/>
    <mergeCell ref="E47:E49"/>
    <mergeCell ref="F47:G47"/>
    <mergeCell ref="B48:B49"/>
    <mergeCell ref="C48:D49"/>
    <mergeCell ref="F48:G48"/>
    <mergeCell ref="F49:G49"/>
    <mergeCell ref="B50:B51"/>
    <mergeCell ref="C50:C51"/>
    <mergeCell ref="D50:D51"/>
    <mergeCell ref="E50:E51"/>
    <mergeCell ref="A23:A30"/>
    <mergeCell ref="C23:G23"/>
    <mergeCell ref="C24:G24"/>
    <mergeCell ref="F25:G25"/>
    <mergeCell ref="F26:G26"/>
    <mergeCell ref="C27:D27"/>
    <mergeCell ref="F27:G27"/>
    <mergeCell ref="C28:D28"/>
    <mergeCell ref="F28:G28"/>
    <mergeCell ref="F29:G29"/>
    <mergeCell ref="C30:D30"/>
    <mergeCell ref="F30:G30"/>
    <mergeCell ref="C1:G1"/>
    <mergeCell ref="C9:G9"/>
    <mergeCell ref="A10:A22"/>
    <mergeCell ref="C10:D10"/>
    <mergeCell ref="E10:E12"/>
    <mergeCell ref="F10:G10"/>
    <mergeCell ref="B11:B12"/>
    <mergeCell ref="C11:D12"/>
    <mergeCell ref="F11:G11"/>
    <mergeCell ref="F12:G12"/>
    <mergeCell ref="B13:B14"/>
    <mergeCell ref="C13:C14"/>
    <mergeCell ref="D13:D14"/>
    <mergeCell ref="E13:E14"/>
    <mergeCell ref="F13:G14"/>
    <mergeCell ref="C22:G22"/>
  </mergeCells>
  <pageMargins left="0.70866141732283472" right="0.70866141732283472" top="0.74803149606299213" bottom="0.74803149606299213" header="0.31496062992125984" footer="0.31496062992125984"/>
  <pageSetup paperSize="8" scale="4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zoomScale="60" zoomScaleNormal="60" workbookViewId="0">
      <selection activeCell="B1" sqref="B1"/>
    </sheetView>
  </sheetViews>
  <sheetFormatPr baseColWidth="10" defaultRowHeight="21" x14ac:dyDescent="0.3"/>
  <cols>
    <col min="1" max="1" width="7.140625" style="51" customWidth="1"/>
    <col min="2" max="2" width="128.7109375" style="57" customWidth="1"/>
    <col min="3" max="4" width="35.7109375" style="53" customWidth="1"/>
    <col min="5" max="5" width="35.5703125" style="53" customWidth="1"/>
    <col min="6" max="6" width="35.7109375" style="53" customWidth="1"/>
    <col min="7" max="7" width="20.7109375" style="53" customWidth="1"/>
    <col min="8" max="16384" width="11.42578125" style="53"/>
  </cols>
  <sheetData>
    <row r="1" spans="1:7" ht="61.5" x14ac:dyDescent="0.3">
      <c r="B1" s="52" t="s">
        <v>135</v>
      </c>
      <c r="C1" s="107" t="s">
        <v>0</v>
      </c>
      <c r="D1" s="107"/>
      <c r="E1" s="107"/>
      <c r="F1" s="107"/>
    </row>
    <row r="2" spans="1:7" ht="61.5" x14ac:dyDescent="0.3">
      <c r="B2" s="52"/>
      <c r="C2" s="63"/>
      <c r="D2" s="63"/>
      <c r="E2" s="63"/>
      <c r="F2" s="63"/>
    </row>
    <row r="3" spans="1:7" ht="31.5" x14ac:dyDescent="0.3">
      <c r="B3" s="53"/>
      <c r="F3" s="63"/>
    </row>
    <row r="4" spans="1:7" ht="187.5" x14ac:dyDescent="0.3">
      <c r="A4" s="53"/>
      <c r="B4" s="22" t="s">
        <v>1</v>
      </c>
      <c r="C4" s="1" t="s">
        <v>2</v>
      </c>
      <c r="D4" s="2" t="s">
        <v>3</v>
      </c>
      <c r="E4" s="3" t="s">
        <v>4</v>
      </c>
      <c r="F4" s="69" t="s">
        <v>5</v>
      </c>
      <c r="G4" s="70" t="s">
        <v>6</v>
      </c>
    </row>
    <row r="5" spans="1:7" ht="18.75" x14ac:dyDescent="0.3">
      <c r="A5" s="53"/>
      <c r="B5" s="54"/>
      <c r="C5" s="66"/>
      <c r="D5" s="66"/>
      <c r="E5" s="66"/>
      <c r="F5" s="64"/>
    </row>
    <row r="6" spans="1:7" ht="18.75" x14ac:dyDescent="0.3">
      <c r="A6" s="53"/>
      <c r="B6" s="54"/>
      <c r="C6" s="66"/>
      <c r="D6" s="66"/>
      <c r="E6" s="66"/>
      <c r="F6" s="64"/>
    </row>
    <row r="7" spans="1:7" ht="18.75" x14ac:dyDescent="0.3">
      <c r="A7" s="53"/>
      <c r="B7" s="54"/>
      <c r="C7" s="66"/>
      <c r="D7" s="66"/>
      <c r="E7" s="66"/>
      <c r="F7" s="64"/>
    </row>
    <row r="8" spans="1:7" x14ac:dyDescent="0.35">
      <c r="A8" s="55"/>
      <c r="B8" s="7"/>
    </row>
    <row r="9" spans="1:7" ht="21" customHeight="1" x14ac:dyDescent="0.35">
      <c r="A9" s="56"/>
      <c r="B9" s="23"/>
      <c r="C9" s="102" t="s">
        <v>7</v>
      </c>
      <c r="D9" s="102"/>
      <c r="E9" s="102"/>
      <c r="F9" s="102"/>
      <c r="G9" s="6"/>
    </row>
    <row r="10" spans="1:7" ht="15.75" customHeight="1" x14ac:dyDescent="0.35">
      <c r="A10" s="86" t="s">
        <v>8</v>
      </c>
      <c r="B10" s="24" t="s">
        <v>9</v>
      </c>
      <c r="C10" s="101" t="s">
        <v>10</v>
      </c>
      <c r="D10" s="101"/>
      <c r="E10" s="100" t="s">
        <v>11</v>
      </c>
      <c r="F10" s="73" t="s">
        <v>12</v>
      </c>
      <c r="G10" s="71"/>
    </row>
    <row r="11" spans="1:7" ht="15" customHeight="1" x14ac:dyDescent="0.35">
      <c r="A11" s="86"/>
      <c r="B11" s="87" t="s">
        <v>13</v>
      </c>
      <c r="C11" s="82" t="s">
        <v>14</v>
      </c>
      <c r="D11" s="82"/>
      <c r="E11" s="100"/>
      <c r="F11" s="21" t="s">
        <v>15</v>
      </c>
      <c r="G11" s="58"/>
    </row>
    <row r="12" spans="1:7" ht="41.25" customHeight="1" x14ac:dyDescent="0.25">
      <c r="A12" s="86"/>
      <c r="B12" s="87"/>
      <c r="C12" s="82"/>
      <c r="D12" s="82"/>
      <c r="E12" s="100"/>
      <c r="F12" s="27" t="s">
        <v>17</v>
      </c>
      <c r="G12" s="58"/>
    </row>
    <row r="13" spans="1:7" ht="26.25" customHeight="1" x14ac:dyDescent="0.25">
      <c r="A13" s="86"/>
      <c r="B13" s="87" t="s">
        <v>18</v>
      </c>
      <c r="C13" s="83" t="s">
        <v>19</v>
      </c>
      <c r="D13" s="83" t="s">
        <v>19</v>
      </c>
      <c r="E13" s="92" t="s">
        <v>20</v>
      </c>
      <c r="F13" s="109" t="s">
        <v>22</v>
      </c>
      <c r="G13" s="58"/>
    </row>
    <row r="14" spans="1:7" ht="36" customHeight="1" x14ac:dyDescent="0.25">
      <c r="A14" s="86"/>
      <c r="B14" s="87"/>
      <c r="C14" s="83"/>
      <c r="D14" s="83"/>
      <c r="E14" s="92"/>
      <c r="F14" s="109"/>
    </row>
    <row r="15" spans="1:7" ht="64.5" customHeight="1" x14ac:dyDescent="0.25">
      <c r="A15" s="86"/>
      <c r="B15" s="26" t="s">
        <v>25</v>
      </c>
      <c r="C15" s="19" t="s">
        <v>26</v>
      </c>
      <c r="D15" s="27" t="s">
        <v>27</v>
      </c>
      <c r="E15" s="19" t="s">
        <v>26</v>
      </c>
      <c r="F15" s="27" t="s">
        <v>30</v>
      </c>
      <c r="G15" s="59"/>
    </row>
    <row r="16" spans="1:7" x14ac:dyDescent="0.25">
      <c r="A16" s="86"/>
      <c r="B16" s="28" t="s">
        <v>7</v>
      </c>
      <c r="C16" s="12">
        <v>3</v>
      </c>
      <c r="D16" s="12">
        <v>3</v>
      </c>
      <c r="E16" s="12">
        <v>3</v>
      </c>
      <c r="F16" s="16">
        <v>5</v>
      </c>
      <c r="G16" s="59"/>
    </row>
    <row r="17" spans="1:7" x14ac:dyDescent="0.25">
      <c r="A17" s="86"/>
      <c r="B17" s="28" t="s">
        <v>31</v>
      </c>
      <c r="C17" s="12" t="s">
        <v>32</v>
      </c>
      <c r="D17" s="12" t="s">
        <v>33</v>
      </c>
      <c r="E17" s="12" t="s">
        <v>34</v>
      </c>
      <c r="F17" s="16" t="s">
        <v>38</v>
      </c>
    </row>
    <row r="18" spans="1:7" x14ac:dyDescent="0.25">
      <c r="A18" s="86"/>
      <c r="B18" s="29" t="s">
        <v>130</v>
      </c>
      <c r="C18" s="30">
        <v>5</v>
      </c>
      <c r="D18" s="30">
        <v>18</v>
      </c>
      <c r="E18" s="30">
        <v>15</v>
      </c>
      <c r="F18" s="30">
        <v>40</v>
      </c>
      <c r="G18" s="29">
        <f>SUM(C18:F18)</f>
        <v>78</v>
      </c>
    </row>
    <row r="19" spans="1:7" x14ac:dyDescent="0.25">
      <c r="A19" s="86"/>
      <c r="B19" s="29" t="s">
        <v>89</v>
      </c>
      <c r="C19" s="30">
        <v>6.41</v>
      </c>
      <c r="D19" s="30">
        <v>23.08</v>
      </c>
      <c r="E19" s="30">
        <v>19.23</v>
      </c>
      <c r="F19" s="30">
        <v>51.28</v>
      </c>
      <c r="G19" s="29">
        <f t="shared" ref="G19:G21" si="0">SUM(C19:F19)</f>
        <v>100</v>
      </c>
    </row>
    <row r="20" spans="1:7" x14ac:dyDescent="0.25">
      <c r="A20" s="86"/>
      <c r="B20" s="29" t="s">
        <v>134</v>
      </c>
      <c r="C20" s="30">
        <v>2.57</v>
      </c>
      <c r="D20" s="30">
        <v>13.67</v>
      </c>
      <c r="E20" s="30">
        <v>8.6</v>
      </c>
      <c r="F20" s="30">
        <v>75.16</v>
      </c>
      <c r="G20" s="29">
        <f t="shared" si="0"/>
        <v>100</v>
      </c>
    </row>
    <row r="21" spans="1:7" x14ac:dyDescent="0.25">
      <c r="A21" s="86"/>
      <c r="B21" s="29" t="s">
        <v>133</v>
      </c>
      <c r="C21" s="30">
        <v>2.16</v>
      </c>
      <c r="D21" s="30">
        <v>12.96</v>
      </c>
      <c r="E21" s="30">
        <v>6.47</v>
      </c>
      <c r="F21" s="30">
        <v>78.41</v>
      </c>
      <c r="G21" s="29">
        <f t="shared" si="0"/>
        <v>100</v>
      </c>
    </row>
    <row r="22" spans="1:7" x14ac:dyDescent="0.25">
      <c r="A22" s="86"/>
      <c r="B22" s="31" t="s">
        <v>39</v>
      </c>
      <c r="C22" s="94" t="s">
        <v>40</v>
      </c>
      <c r="D22" s="94"/>
      <c r="E22" s="94"/>
      <c r="F22" s="94"/>
      <c r="G22" s="12" t="s">
        <v>4</v>
      </c>
    </row>
    <row r="23" spans="1:7" ht="18.75" x14ac:dyDescent="0.25">
      <c r="A23" s="80" t="s">
        <v>41</v>
      </c>
      <c r="B23" s="32"/>
      <c r="C23" s="96" t="s">
        <v>84</v>
      </c>
      <c r="D23" s="96"/>
      <c r="E23" s="96"/>
      <c r="F23" s="96"/>
      <c r="G23" s="4"/>
    </row>
    <row r="24" spans="1:7" ht="18.75" x14ac:dyDescent="0.25">
      <c r="A24" s="80"/>
      <c r="B24" s="32"/>
      <c r="C24" s="96" t="s">
        <v>85</v>
      </c>
      <c r="D24" s="96"/>
      <c r="E24" s="96"/>
      <c r="F24" s="96"/>
      <c r="G24" s="4"/>
    </row>
    <row r="25" spans="1:7" ht="126" customHeight="1" x14ac:dyDescent="0.25">
      <c r="A25" s="80"/>
      <c r="B25" s="26" t="s">
        <v>43</v>
      </c>
      <c r="C25" s="9" t="s">
        <v>3</v>
      </c>
      <c r="D25" s="10" t="s">
        <v>3</v>
      </c>
      <c r="E25" s="9" t="s">
        <v>3</v>
      </c>
      <c r="F25" s="13" t="s">
        <v>3</v>
      </c>
      <c r="G25" s="4"/>
    </row>
    <row r="26" spans="1:7" ht="147" x14ac:dyDescent="0.25">
      <c r="A26" s="80"/>
      <c r="B26" s="33" t="s">
        <v>44</v>
      </c>
      <c r="C26" s="12" t="s">
        <v>19</v>
      </c>
      <c r="D26" s="12" t="s">
        <v>19</v>
      </c>
      <c r="E26" s="11" t="s">
        <v>45</v>
      </c>
      <c r="F26" s="74" t="s">
        <v>90</v>
      </c>
      <c r="G26" s="4"/>
    </row>
    <row r="27" spans="1:7" ht="105" x14ac:dyDescent="0.25">
      <c r="A27" s="80"/>
      <c r="B27" s="26" t="s">
        <v>46</v>
      </c>
      <c r="C27" s="84" t="s">
        <v>47</v>
      </c>
      <c r="D27" s="84"/>
      <c r="E27" s="13" t="s">
        <v>48</v>
      </c>
      <c r="F27" s="15" t="s">
        <v>91</v>
      </c>
      <c r="G27" s="4"/>
    </row>
    <row r="28" spans="1:7" ht="168" customHeight="1" x14ac:dyDescent="0.25">
      <c r="A28" s="80"/>
      <c r="B28" s="33" t="s">
        <v>49</v>
      </c>
      <c r="C28" s="85" t="s">
        <v>111</v>
      </c>
      <c r="D28" s="85"/>
      <c r="E28" s="34" t="s">
        <v>51</v>
      </c>
      <c r="F28" s="15" t="s">
        <v>125</v>
      </c>
      <c r="G28" s="4"/>
    </row>
    <row r="29" spans="1:7" ht="63" x14ac:dyDescent="0.25">
      <c r="A29" s="80"/>
      <c r="B29" s="33" t="s">
        <v>112</v>
      </c>
      <c r="C29" s="16" t="s">
        <v>53</v>
      </c>
      <c r="D29" s="16" t="s">
        <v>53</v>
      </c>
      <c r="E29" s="16" t="s">
        <v>53</v>
      </c>
      <c r="F29" s="11" t="s">
        <v>55</v>
      </c>
      <c r="G29" s="4"/>
    </row>
    <row r="30" spans="1:7" ht="42" x14ac:dyDescent="0.25">
      <c r="A30" s="80"/>
      <c r="B30" s="33" t="s">
        <v>56</v>
      </c>
      <c r="C30" s="95" t="s">
        <v>94</v>
      </c>
      <c r="D30" s="95"/>
      <c r="E30" s="34" t="s">
        <v>57</v>
      </c>
      <c r="F30" s="11" t="s">
        <v>57</v>
      </c>
      <c r="G30" s="38"/>
    </row>
    <row r="31" spans="1:7" ht="66" customHeight="1" x14ac:dyDescent="0.25">
      <c r="A31" s="80" t="s">
        <v>58</v>
      </c>
      <c r="B31" s="36" t="s">
        <v>113</v>
      </c>
      <c r="C31" s="19" t="s">
        <v>19</v>
      </c>
      <c r="D31" s="19" t="s">
        <v>19</v>
      </c>
      <c r="E31" s="37" t="s">
        <v>3</v>
      </c>
      <c r="F31" s="13" t="s">
        <v>117</v>
      </c>
      <c r="G31" s="44" t="s">
        <v>59</v>
      </c>
    </row>
    <row r="32" spans="1:7" ht="63.75" customHeight="1" x14ac:dyDescent="0.25">
      <c r="A32" s="80"/>
      <c r="B32" s="36" t="s">
        <v>60</v>
      </c>
      <c r="C32" s="19" t="s">
        <v>19</v>
      </c>
      <c r="D32" s="19" t="s">
        <v>19</v>
      </c>
      <c r="E32" s="39" t="s">
        <v>19</v>
      </c>
      <c r="F32" s="13" t="s">
        <v>3</v>
      </c>
      <c r="G32" s="4"/>
    </row>
    <row r="33" spans="1:6" x14ac:dyDescent="0.25">
      <c r="A33" s="5"/>
      <c r="B33" s="8"/>
    </row>
    <row r="34" spans="1:6" x14ac:dyDescent="0.25">
      <c r="A34" s="5"/>
      <c r="B34" s="8"/>
    </row>
    <row r="35" spans="1:6" x14ac:dyDescent="0.25">
      <c r="A35" s="5"/>
      <c r="B35" s="8"/>
    </row>
    <row r="36" spans="1:6" x14ac:dyDescent="0.25">
      <c r="A36" s="5"/>
      <c r="B36" s="8"/>
    </row>
    <row r="37" spans="1:6" x14ac:dyDescent="0.25">
      <c r="A37" s="5"/>
      <c r="B37" s="8"/>
    </row>
    <row r="38" spans="1:6" x14ac:dyDescent="0.25">
      <c r="A38" s="5"/>
      <c r="B38" s="8"/>
    </row>
    <row r="39" spans="1:6" x14ac:dyDescent="0.25">
      <c r="A39" s="5"/>
      <c r="B39" s="8"/>
    </row>
    <row r="40" spans="1:6" x14ac:dyDescent="0.25">
      <c r="A40" s="5"/>
      <c r="B40" s="8"/>
    </row>
    <row r="41" spans="1:6" x14ac:dyDescent="0.25">
      <c r="A41" s="5"/>
      <c r="B41" s="8"/>
    </row>
    <row r="42" spans="1:6" x14ac:dyDescent="0.25">
      <c r="A42" s="5"/>
      <c r="B42" s="8"/>
    </row>
    <row r="43" spans="1:6" x14ac:dyDescent="0.35">
      <c r="A43" s="56"/>
      <c r="B43" s="23"/>
      <c r="C43" s="102" t="s">
        <v>7</v>
      </c>
      <c r="D43" s="102"/>
      <c r="E43" s="102"/>
      <c r="F43" s="102"/>
    </row>
    <row r="44" spans="1:6" ht="21" customHeight="1" x14ac:dyDescent="0.35">
      <c r="A44" s="116" t="s">
        <v>8</v>
      </c>
      <c r="B44" s="24" t="s">
        <v>9</v>
      </c>
      <c r="C44" s="101" t="s">
        <v>10</v>
      </c>
      <c r="D44" s="101"/>
      <c r="E44" s="100" t="s">
        <v>11</v>
      </c>
      <c r="F44" s="73"/>
    </row>
    <row r="45" spans="1:6" x14ac:dyDescent="0.35">
      <c r="A45" s="117"/>
      <c r="B45" s="87" t="s">
        <v>13</v>
      </c>
      <c r="C45" s="82" t="s">
        <v>14</v>
      </c>
      <c r="D45" s="82"/>
      <c r="E45" s="100"/>
      <c r="F45" s="21"/>
    </row>
    <row r="46" spans="1:6" ht="25.5" customHeight="1" x14ac:dyDescent="0.25">
      <c r="A46" s="117"/>
      <c r="B46" s="87"/>
      <c r="C46" s="82"/>
      <c r="D46" s="82"/>
      <c r="E46" s="100"/>
      <c r="F46" s="12"/>
    </row>
    <row r="47" spans="1:6" ht="15" x14ac:dyDescent="0.25">
      <c r="A47" s="117"/>
      <c r="B47" s="87" t="s">
        <v>18</v>
      </c>
      <c r="C47" s="83" t="s">
        <v>19</v>
      </c>
      <c r="D47" s="83" t="s">
        <v>19</v>
      </c>
      <c r="E47" s="92" t="s">
        <v>20</v>
      </c>
      <c r="F47" s="93"/>
    </row>
    <row r="48" spans="1:6" ht="15" x14ac:dyDescent="0.25">
      <c r="A48" s="117"/>
      <c r="B48" s="87"/>
      <c r="C48" s="83"/>
      <c r="D48" s="83"/>
      <c r="E48" s="92"/>
      <c r="F48" s="93"/>
    </row>
    <row r="49" spans="1:13" ht="63" customHeight="1" x14ac:dyDescent="0.25">
      <c r="A49" s="117"/>
      <c r="B49" s="26" t="s">
        <v>25</v>
      </c>
      <c r="C49" s="19" t="s">
        <v>26</v>
      </c>
      <c r="D49" s="27" t="s">
        <v>27</v>
      </c>
      <c r="E49" s="19" t="s">
        <v>26</v>
      </c>
      <c r="F49" s="27" t="s">
        <v>30</v>
      </c>
      <c r="G49" s="59"/>
    </row>
    <row r="50" spans="1:13" x14ac:dyDescent="0.25">
      <c r="A50" s="117"/>
      <c r="B50" s="28" t="s">
        <v>7</v>
      </c>
      <c r="C50" s="12">
        <v>3</v>
      </c>
      <c r="D50" s="12">
        <v>3</v>
      </c>
      <c r="E50" s="12">
        <v>3</v>
      </c>
      <c r="F50" s="16">
        <v>5</v>
      </c>
      <c r="G50" s="59"/>
      <c r="M50" s="59"/>
    </row>
    <row r="51" spans="1:13" x14ac:dyDescent="0.25">
      <c r="A51" s="117"/>
      <c r="B51" s="28" t="s">
        <v>31</v>
      </c>
      <c r="C51" s="12" t="s">
        <v>32</v>
      </c>
      <c r="D51" s="12" t="s">
        <v>33</v>
      </c>
      <c r="E51" s="12" t="s">
        <v>34</v>
      </c>
      <c r="F51" s="16" t="s">
        <v>38</v>
      </c>
      <c r="M51" s="75"/>
    </row>
    <row r="52" spans="1:13" x14ac:dyDescent="0.25">
      <c r="A52" s="117"/>
      <c r="B52" s="29" t="s">
        <v>130</v>
      </c>
      <c r="C52" s="30">
        <v>5</v>
      </c>
      <c r="D52" s="30">
        <v>18</v>
      </c>
      <c r="E52" s="30">
        <v>15</v>
      </c>
      <c r="F52" s="30">
        <v>40</v>
      </c>
      <c r="G52" s="29">
        <f>SUM(C52:F52)</f>
        <v>78</v>
      </c>
      <c r="M52" s="75"/>
    </row>
    <row r="53" spans="1:13" x14ac:dyDescent="0.25">
      <c r="A53" s="117"/>
      <c r="B53" s="29" t="s">
        <v>89</v>
      </c>
      <c r="C53" s="30">
        <v>6.41</v>
      </c>
      <c r="D53" s="30">
        <v>23.08</v>
      </c>
      <c r="E53" s="30">
        <v>19.23</v>
      </c>
      <c r="F53" s="30">
        <v>51.28</v>
      </c>
      <c r="G53" s="29">
        <f t="shared" ref="G53:G55" si="1">SUM(C53:F53)</f>
        <v>100</v>
      </c>
      <c r="M53" s="75"/>
    </row>
    <row r="54" spans="1:13" x14ac:dyDescent="0.25">
      <c r="A54" s="117"/>
      <c r="B54" s="29" t="s">
        <v>134</v>
      </c>
      <c r="C54" s="30">
        <v>2.57</v>
      </c>
      <c r="D54" s="30">
        <v>13.67</v>
      </c>
      <c r="E54" s="30">
        <v>8.6</v>
      </c>
      <c r="F54" s="30">
        <v>75.16</v>
      </c>
      <c r="G54" s="29">
        <f t="shared" si="1"/>
        <v>100</v>
      </c>
      <c r="M54" s="75"/>
    </row>
    <row r="55" spans="1:13" x14ac:dyDescent="0.25">
      <c r="A55" s="117"/>
      <c r="B55" s="29" t="s">
        <v>133</v>
      </c>
      <c r="C55" s="30">
        <v>2.16</v>
      </c>
      <c r="D55" s="30">
        <v>12.96</v>
      </c>
      <c r="E55" s="30">
        <v>6.47</v>
      </c>
      <c r="F55" s="30">
        <v>78.41</v>
      </c>
      <c r="G55" s="29">
        <f t="shared" si="1"/>
        <v>100</v>
      </c>
      <c r="M55" s="75"/>
    </row>
    <row r="56" spans="1:13" ht="63" customHeight="1" x14ac:dyDescent="0.25">
      <c r="A56" s="118"/>
      <c r="B56" s="31" t="s">
        <v>39</v>
      </c>
      <c r="C56" s="113" t="s">
        <v>40</v>
      </c>
      <c r="D56" s="114"/>
      <c r="E56" s="114"/>
      <c r="F56" s="115"/>
      <c r="G56" s="12" t="s">
        <v>4</v>
      </c>
      <c r="M56" s="60"/>
    </row>
    <row r="57" spans="1:13" ht="126" x14ac:dyDescent="0.25">
      <c r="A57" s="80" t="s">
        <v>61</v>
      </c>
      <c r="B57" s="36" t="s">
        <v>62</v>
      </c>
      <c r="C57" s="41" t="s">
        <v>63</v>
      </c>
      <c r="D57" s="14" t="s">
        <v>50</v>
      </c>
      <c r="E57" s="42" t="s">
        <v>64</v>
      </c>
      <c r="F57" s="13" t="s">
        <v>97</v>
      </c>
      <c r="G57" s="108" t="s">
        <v>66</v>
      </c>
      <c r="M57" s="76"/>
    </row>
    <row r="58" spans="1:13" ht="105" x14ac:dyDescent="0.25">
      <c r="A58" s="80"/>
      <c r="B58" s="36" t="s">
        <v>67</v>
      </c>
      <c r="C58" s="41" t="s">
        <v>68</v>
      </c>
      <c r="D58" s="14" t="s">
        <v>50</v>
      </c>
      <c r="E58" s="41" t="s">
        <v>69</v>
      </c>
      <c r="F58" s="11" t="s">
        <v>118</v>
      </c>
      <c r="G58" s="108"/>
      <c r="M58" s="76"/>
    </row>
    <row r="59" spans="1:13" ht="84" customHeight="1" x14ac:dyDescent="0.25">
      <c r="A59" s="80"/>
      <c r="B59" s="36" t="s">
        <v>104</v>
      </c>
      <c r="C59" s="12" t="s">
        <v>19</v>
      </c>
      <c r="D59" s="12" t="s">
        <v>19</v>
      </c>
      <c r="E59" s="41" t="s">
        <v>71</v>
      </c>
      <c r="F59" s="13" t="s">
        <v>119</v>
      </c>
      <c r="G59" s="108"/>
      <c r="M59" s="76"/>
    </row>
    <row r="60" spans="1:13" ht="84" customHeight="1" x14ac:dyDescent="0.25">
      <c r="A60" s="80"/>
      <c r="B60" s="36" t="s">
        <v>114</v>
      </c>
      <c r="C60" s="88" t="s">
        <v>72</v>
      </c>
      <c r="D60" s="88"/>
      <c r="E60" s="88"/>
      <c r="F60" s="11" t="s">
        <v>120</v>
      </c>
      <c r="G60" s="108"/>
      <c r="M60" s="76"/>
    </row>
    <row r="61" spans="1:13" ht="84" customHeight="1" x14ac:dyDescent="0.25">
      <c r="A61" s="80"/>
      <c r="B61" s="36" t="s">
        <v>105</v>
      </c>
      <c r="C61" s="88" t="s">
        <v>72</v>
      </c>
      <c r="D61" s="88"/>
      <c r="E61" s="88"/>
      <c r="F61" s="18" t="s">
        <v>121</v>
      </c>
      <c r="G61" s="108"/>
      <c r="M61" s="76"/>
    </row>
    <row r="62" spans="1:13" ht="84" x14ac:dyDescent="0.25">
      <c r="A62" s="80"/>
      <c r="B62" s="36" t="s">
        <v>115</v>
      </c>
      <c r="C62" s="19" t="s">
        <v>19</v>
      </c>
      <c r="D62" s="19" t="s">
        <v>19</v>
      </c>
      <c r="E62" s="19" t="s">
        <v>19</v>
      </c>
      <c r="F62" s="18" t="s">
        <v>122</v>
      </c>
      <c r="G62" s="108"/>
      <c r="M62" s="76"/>
    </row>
    <row r="63" spans="1:13" ht="68.25" customHeight="1" x14ac:dyDescent="0.25">
      <c r="A63" s="80"/>
      <c r="B63" s="36" t="s">
        <v>106</v>
      </c>
      <c r="C63" s="41" t="s">
        <v>3</v>
      </c>
      <c r="D63" s="20" t="s">
        <v>52</v>
      </c>
      <c r="E63" s="41" t="s">
        <v>3</v>
      </c>
      <c r="F63" s="13" t="s">
        <v>123</v>
      </c>
      <c r="G63" s="108"/>
      <c r="M63" s="76"/>
    </row>
    <row r="64" spans="1:13" ht="52.5" customHeight="1" x14ac:dyDescent="0.25">
      <c r="A64" s="80" t="s">
        <v>74</v>
      </c>
      <c r="B64" s="122" t="s">
        <v>87</v>
      </c>
      <c r="C64" s="123"/>
      <c r="D64" s="123"/>
      <c r="E64" s="123"/>
      <c r="F64" s="124"/>
      <c r="G64" s="38"/>
      <c r="M64" s="8"/>
    </row>
    <row r="65" spans="1:13" ht="51" customHeight="1" x14ac:dyDescent="0.25">
      <c r="A65" s="80"/>
      <c r="B65" s="125" t="s">
        <v>88</v>
      </c>
      <c r="C65" s="126"/>
      <c r="D65" s="126"/>
      <c r="E65" s="126"/>
      <c r="F65" s="127"/>
      <c r="G65" s="38"/>
      <c r="M65" s="65"/>
    </row>
    <row r="66" spans="1:13" ht="63" x14ac:dyDescent="0.25">
      <c r="A66" s="80"/>
      <c r="B66" s="36" t="s">
        <v>75</v>
      </c>
      <c r="C66" s="88" t="s">
        <v>76</v>
      </c>
      <c r="D66" s="88"/>
      <c r="E66" s="88"/>
      <c r="F66" s="47" t="s">
        <v>76</v>
      </c>
      <c r="G66" s="4"/>
      <c r="M66" s="61"/>
    </row>
    <row r="67" spans="1:13" ht="84" x14ac:dyDescent="0.25">
      <c r="A67" s="80"/>
      <c r="B67" s="36" t="s">
        <v>107</v>
      </c>
      <c r="C67" s="19" t="s">
        <v>19</v>
      </c>
      <c r="D67" s="19" t="s">
        <v>19</v>
      </c>
      <c r="E67" s="19" t="s">
        <v>19</v>
      </c>
      <c r="F67" s="15" t="s">
        <v>77</v>
      </c>
      <c r="G67" s="48"/>
      <c r="M67" s="62"/>
    </row>
    <row r="68" spans="1:13" x14ac:dyDescent="0.25">
      <c r="A68" s="80"/>
      <c r="B68" s="128" t="s">
        <v>78</v>
      </c>
      <c r="C68" s="129"/>
      <c r="D68" s="129"/>
      <c r="E68" s="129"/>
      <c r="F68" s="130"/>
      <c r="G68" s="45"/>
      <c r="M68" s="61"/>
    </row>
    <row r="69" spans="1:13" ht="84" customHeight="1" x14ac:dyDescent="0.25">
      <c r="A69" s="80"/>
      <c r="B69" s="49" t="s">
        <v>108</v>
      </c>
      <c r="C69" s="19" t="s">
        <v>19</v>
      </c>
      <c r="D69" s="19" t="s">
        <v>19</v>
      </c>
      <c r="E69" s="19" t="s">
        <v>19</v>
      </c>
      <c r="F69" s="11" t="s">
        <v>42</v>
      </c>
      <c r="G69" s="45"/>
      <c r="M69" s="61"/>
    </row>
    <row r="70" spans="1:13" ht="75" customHeight="1" x14ac:dyDescent="0.25">
      <c r="A70" s="80"/>
      <c r="B70" s="50" t="s">
        <v>109</v>
      </c>
      <c r="C70" s="105" t="s">
        <v>52</v>
      </c>
      <c r="D70" s="105"/>
      <c r="E70" s="34" t="s">
        <v>42</v>
      </c>
      <c r="F70" s="11" t="s">
        <v>124</v>
      </c>
      <c r="G70" s="25"/>
      <c r="M70" s="58"/>
    </row>
    <row r="71" spans="1:13" ht="21" customHeight="1" x14ac:dyDescent="0.25">
      <c r="A71" s="80"/>
      <c r="B71" s="50" t="s">
        <v>80</v>
      </c>
      <c r="C71" s="19" t="s">
        <v>19</v>
      </c>
      <c r="D71" s="19" t="s">
        <v>19</v>
      </c>
      <c r="E71" s="19" t="s">
        <v>19</v>
      </c>
      <c r="F71" s="10" t="s">
        <v>3</v>
      </c>
      <c r="G71" s="40"/>
      <c r="M71" s="8"/>
    </row>
    <row r="72" spans="1:13" ht="42" customHeight="1" x14ac:dyDescent="0.25">
      <c r="A72" s="81" t="s">
        <v>81</v>
      </c>
      <c r="B72" s="119" t="s">
        <v>82</v>
      </c>
      <c r="C72" s="120"/>
      <c r="D72" s="120"/>
      <c r="E72" s="120"/>
      <c r="F72" s="121"/>
      <c r="G72" s="40"/>
      <c r="M72" s="8"/>
    </row>
    <row r="73" spans="1:13" ht="21" customHeight="1" x14ac:dyDescent="0.25">
      <c r="A73" s="81"/>
      <c r="B73" s="119" t="s">
        <v>86</v>
      </c>
      <c r="C73" s="120"/>
      <c r="D73" s="120"/>
      <c r="E73" s="120"/>
      <c r="F73" s="121"/>
      <c r="G73" s="40"/>
      <c r="M73" s="8"/>
    </row>
    <row r="74" spans="1:13" ht="21" customHeight="1" x14ac:dyDescent="0.25">
      <c r="A74" s="81"/>
      <c r="B74" s="119" t="s">
        <v>83</v>
      </c>
      <c r="C74" s="120"/>
      <c r="D74" s="120"/>
      <c r="E74" s="120"/>
      <c r="F74" s="121"/>
      <c r="G74" s="46"/>
      <c r="M74" s="6"/>
    </row>
    <row r="75" spans="1:13" x14ac:dyDescent="0.3">
      <c r="M75" s="6"/>
    </row>
    <row r="76" spans="1:13" x14ac:dyDescent="0.3">
      <c r="M76" s="6"/>
    </row>
  </sheetData>
  <mergeCells count="46">
    <mergeCell ref="A72:A74"/>
    <mergeCell ref="B72:F72"/>
    <mergeCell ref="B73:F73"/>
    <mergeCell ref="B74:F74"/>
    <mergeCell ref="A64:A71"/>
    <mergeCell ref="B64:F64"/>
    <mergeCell ref="B65:F65"/>
    <mergeCell ref="C66:E66"/>
    <mergeCell ref="B68:F68"/>
    <mergeCell ref="C70:D70"/>
    <mergeCell ref="D47:D48"/>
    <mergeCell ref="E47:E48"/>
    <mergeCell ref="F47:F48"/>
    <mergeCell ref="C56:F56"/>
    <mergeCell ref="A57:A63"/>
    <mergeCell ref="C60:E60"/>
    <mergeCell ref="A44:A56"/>
    <mergeCell ref="C44:D44"/>
    <mergeCell ref="E44:E46"/>
    <mergeCell ref="B45:B46"/>
    <mergeCell ref="C45:D46"/>
    <mergeCell ref="B47:B48"/>
    <mergeCell ref="C47:C48"/>
    <mergeCell ref="C61:E61"/>
    <mergeCell ref="C43:F43"/>
    <mergeCell ref="A23:A30"/>
    <mergeCell ref="C23:F23"/>
    <mergeCell ref="C24:F24"/>
    <mergeCell ref="C27:D27"/>
    <mergeCell ref="C28:D28"/>
    <mergeCell ref="G57:G63"/>
    <mergeCell ref="C22:F22"/>
    <mergeCell ref="C1:F1"/>
    <mergeCell ref="C9:F9"/>
    <mergeCell ref="A10:A22"/>
    <mergeCell ref="C10:D10"/>
    <mergeCell ref="E10:E12"/>
    <mergeCell ref="B11:B12"/>
    <mergeCell ref="C11:D12"/>
    <mergeCell ref="B13:B14"/>
    <mergeCell ref="C13:C14"/>
    <mergeCell ref="D13:D14"/>
    <mergeCell ref="E13:E14"/>
    <mergeCell ref="F13:F14"/>
    <mergeCell ref="C30:D30"/>
    <mergeCell ref="A31:A32"/>
  </mergeCells>
  <pageMargins left="0.70866141732283472" right="0.70866141732283472" top="0.74803149606299213" bottom="0.74803149606299213" header="0.31496062992125984" footer="0.31496062992125984"/>
  <pageSetup paperSize="8" scale="4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Duzon</vt:lpstr>
      <vt:lpstr>Bas Duzon</vt:lpstr>
      <vt:lpstr>Duzon Median</vt:lpstr>
      <vt:lpstr>Haut Duzon</vt:lpstr>
      <vt:lpstr>Ormèze</vt:lpstr>
    </vt:vector>
  </TitlesOfParts>
  <Company>Onema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BELLOT Cécile</dc:creator>
  <cp:lastModifiedBy>Renaud Dumas</cp:lastModifiedBy>
  <cp:lastPrinted>2019-11-29T09:56:07Z</cp:lastPrinted>
  <dcterms:created xsi:type="dcterms:W3CDTF">2017-03-30T12:26:18Z</dcterms:created>
  <dcterms:modified xsi:type="dcterms:W3CDTF">2021-01-25T14:55:24Z</dcterms:modified>
</cp:coreProperties>
</file>